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ck\Web\New Engtank\Product\Spreadsheet\Pump Sizing\Pump Calc\"/>
    </mc:Choice>
  </mc:AlternateContent>
  <xr:revisionPtr revIDLastSave="0" documentId="13_ncr:1_{6FD8912E-EDD2-4141-A8C8-7F4E87F9214D}" xr6:coauthVersionLast="47" xr6:coauthVersionMax="47" xr10:uidLastSave="{00000000-0000-0000-0000-000000000000}"/>
  <bookViews>
    <workbookView xWindow="-120" yWindow="-120" windowWidth="29040" windowHeight="15840" xr2:uid="{5A5EDF10-6DB3-4E14-8020-DF0BC97D9D07}"/>
  </bookViews>
  <sheets>
    <sheet name="Instruction" sheetId="1" r:id="rId1"/>
    <sheet name="Pump-Calc_USA" sheetId="11" r:id="rId2"/>
    <sheet name="Spreadsheet List" sheetId="9" r:id="rId3"/>
  </sheets>
  <externalReferences>
    <externalReference r:id="rId4"/>
    <externalReference r:id="rId5"/>
  </externalReferences>
  <definedNames>
    <definedName name="Days_to_Exp" comment="How many days left before exipration">Instruction!$B$109</definedName>
    <definedName name="EC">Instruction!$B$107</definedName>
    <definedName name="EXP">'Pump-Calc_USA'!$F$2</definedName>
    <definedName name="Expiration" comment="Expired or not">Instruction!$B$106</definedName>
    <definedName name="ID">'Pump-Calc_USA'!$F$1</definedName>
    <definedName name="PIN">'Pump-Calc_USA'!$M$1</definedName>
    <definedName name="pipe_schedule">[1]Lookups!$C$7:$AI$20</definedName>
    <definedName name="SCHED">[1]Lookups!$C$28:$D$41</definedName>
    <definedName name="segstart">'[2]Pressure Drop_USA-2'!$F$111</definedName>
    <definedName name="Warning">Instruction!$A$102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24" i="11" l="1"/>
  <c r="AR43" i="11"/>
  <c r="L43" i="11" l="1"/>
  <c r="AR38" i="11" s="1"/>
  <c r="L34" i="11"/>
  <c r="Q56" i="11" s="1"/>
  <c r="AR30" i="11"/>
  <c r="AL17" i="11" s="1"/>
  <c r="L30" i="11"/>
  <c r="AR29" i="11"/>
  <c r="AP15" i="11" s="1"/>
  <c r="J25" i="11"/>
  <c r="F24" i="11"/>
  <c r="G18" i="11"/>
  <c r="AF15" i="11"/>
  <c r="L15" i="11"/>
  <c r="AR35" i="11" l="1"/>
  <c r="AR34" i="11"/>
  <c r="AR36" i="11"/>
  <c r="AR37" i="11"/>
  <c r="AN31" i="11"/>
  <c r="AR41" i="11"/>
  <c r="AG24" i="11" s="1"/>
  <c r="AF61" i="11"/>
  <c r="AN42" i="11"/>
  <c r="AI31" i="11"/>
  <c r="AR31" i="11"/>
  <c r="AR33" i="11"/>
  <c r="AK47" i="11" l="1"/>
  <c r="AB24" i="11"/>
  <c r="AN43" i="11"/>
  <c r="AF16" i="11" l="1"/>
  <c r="B108" i="1"/>
  <c r="B104" i="1"/>
  <c r="B103" i="1"/>
  <c r="B105" i="1" l="1"/>
  <c r="B109" i="1" s="1"/>
  <c r="B106" i="1" l="1"/>
  <c r="A102" i="1" s="1"/>
  <c r="P1" i="11" s="1"/>
  <c r="Q2" i="11" s="1"/>
  <c r="B107" i="1"/>
  <c r="S49" i="11" l="1"/>
  <c r="S52" i="11" s="1"/>
  <c r="AK48" i="11" s="1"/>
  <c r="AK49" i="11" s="1"/>
  <c r="W49" i="11"/>
  <c r="W52" i="11" s="1"/>
  <c r="AM55" i="11" s="1"/>
  <c r="L16" i="11" l="1"/>
  <c r="Q55" i="11"/>
  <c r="Q57" i="11" s="1"/>
  <c r="Q58" i="11" s="1"/>
  <c r="K60" i="11" s="1"/>
  <c r="AK50" i="11"/>
  <c r="AN61" i="11"/>
  <c r="AM56" i="11"/>
  <c r="AM57" i="11" s="1"/>
  <c r="AF62" i="11"/>
  <c r="AF65" i="11" s="1"/>
  <c r="AF66" i="11" s="1"/>
  <c r="AD51" i="11"/>
</calcChain>
</file>

<file path=xl/sharedStrings.xml><?xml version="1.0" encoding="utf-8"?>
<sst xmlns="http://schemas.openxmlformats.org/spreadsheetml/2006/main" count="262" uniqueCount="139">
  <si>
    <t>Code Date</t>
  </si>
  <si>
    <t>Days to Expiration</t>
  </si>
  <si>
    <t>PIN</t>
  </si>
  <si>
    <t>REV</t>
  </si>
  <si>
    <t>DATE</t>
  </si>
  <si>
    <t>Spreadsheet ID</t>
  </si>
  <si>
    <t>Expired or Not</t>
  </si>
  <si>
    <t>Status No.</t>
  </si>
  <si>
    <t>INSTRUCTION</t>
  </si>
  <si>
    <t>Trial Period</t>
  </si>
  <si>
    <t>Easy to switch any time</t>
  </si>
  <si>
    <t>Basic</t>
  </si>
  <si>
    <t>Standard</t>
  </si>
  <si>
    <t>Premium</t>
  </si>
  <si>
    <t>Developer</t>
  </si>
  <si>
    <t>û</t>
  </si>
  <si>
    <t>ü</t>
  </si>
  <si>
    <t>Remove Ads</t>
  </si>
  <si>
    <t>View &amp; Change Formula</t>
  </si>
  <si>
    <t>Versions</t>
  </si>
  <si>
    <t>Replace Logo</t>
  </si>
  <si>
    <t>Trial</t>
  </si>
  <si>
    <t>EXP Days</t>
  </si>
  <si>
    <t>Registered Customer</t>
  </si>
  <si>
    <t>Price</t>
  </si>
  <si>
    <t>EngTank</t>
  </si>
  <si>
    <t>SHT</t>
  </si>
  <si>
    <t>OF</t>
  </si>
  <si>
    <t>PREPARED BY</t>
  </si>
  <si>
    <t>REVISION</t>
  </si>
  <si>
    <t>PROJECT NO</t>
  </si>
  <si>
    <t>TAG NO.</t>
  </si>
  <si>
    <t>PROJECT LOCATION</t>
  </si>
  <si>
    <t>Operating Pressure =</t>
  </si>
  <si>
    <t>psig</t>
  </si>
  <si>
    <t>V-1001</t>
  </si>
  <si>
    <t>PU-2000</t>
  </si>
  <si>
    <t>ft</t>
  </si>
  <si>
    <t>psi</t>
  </si>
  <si>
    <t>PROCESS CONDITIONS</t>
  </si>
  <si>
    <t>FLOW RATE</t>
  </si>
  <si>
    <t>FLUID NAME</t>
  </si>
  <si>
    <t>OPERATING TEMP</t>
  </si>
  <si>
    <t>NORMAL FLOW RATE</t>
  </si>
  <si>
    <t>usgpm</t>
  </si>
  <si>
    <t>SG</t>
  </si>
  <si>
    <t xml:space="preserve">DESIGN MARGIN </t>
  </si>
  <si>
    <t xml:space="preserve">% </t>
  </si>
  <si>
    <t>VISCOSITY</t>
  </si>
  <si>
    <t>cP</t>
  </si>
  <si>
    <t>RATED FLOW RATE</t>
  </si>
  <si>
    <t>VAPOUR PRESSURE</t>
  </si>
  <si>
    <t>psia</t>
  </si>
  <si>
    <t>ATMOS PRESSURE</t>
  </si>
  <si>
    <t>INLET PRESSURE</t>
  </si>
  <si>
    <t>NPSHA</t>
  </si>
  <si>
    <t>RATED               MAX.</t>
  </si>
  <si>
    <t>VESSEL PRESSURE</t>
  </si>
  <si>
    <t>VESSEL HEIGHT</t>
  </si>
  <si>
    <t>ft.</t>
  </si>
  <si>
    <t>INLET STATIC PRESSURE</t>
  </si>
  <si>
    <t>NPSH PRESSURE</t>
  </si>
  <si>
    <t>NPSH</t>
  </si>
  <si>
    <t>OTHER LOSSES</t>
  </si>
  <si>
    <t>CONTINGENCY</t>
  </si>
  <si>
    <t>NOTES:</t>
  </si>
  <si>
    <t xml:space="preserve">    Engineers for Constructors</t>
  </si>
  <si>
    <t>Discharge Pressure Calculation</t>
  </si>
  <si>
    <t>Differential Pressure Calculation</t>
  </si>
  <si>
    <t>Shutoff Pressure Estimate</t>
  </si>
  <si>
    <t>Power Requirement Calculation</t>
  </si>
  <si>
    <t xml:space="preserve">1. To start, get a PIN No. by click on the link in the spreadsheet and enter into the "PIN No." field. The error symbols will disappear and calculation starts. </t>
  </si>
  <si>
    <t>FIGURE 1</t>
  </si>
  <si>
    <t>Inlet Pipe:</t>
  </si>
  <si>
    <t>NPS:</t>
  </si>
  <si>
    <t>in</t>
  </si>
  <si>
    <t>Outlet Pipe:</t>
  </si>
  <si>
    <t>V-1002</t>
  </si>
  <si>
    <t>Equivalent Length:</t>
  </si>
  <si>
    <t>Pipe DP:</t>
  </si>
  <si>
    <t xml:space="preserve">Inlet Pressure: </t>
  </si>
  <si>
    <t>Outlet Pressure:</t>
  </si>
  <si>
    <t>El = 2 ft</t>
  </si>
  <si>
    <t>Press Drop =</t>
  </si>
  <si>
    <t>Pressure Drop =</t>
  </si>
  <si>
    <t>Elev. = 0</t>
  </si>
  <si>
    <t>DISCHARGE PRESSURE</t>
  </si>
  <si>
    <t>RATED</t>
  </si>
  <si>
    <r>
      <t>o</t>
    </r>
    <r>
      <rPr>
        <sz val="16"/>
        <rFont val="Times New Roman"/>
        <family val="1"/>
      </rPr>
      <t>F</t>
    </r>
  </si>
  <si>
    <t xml:space="preserve">TERMINAL PRESSURE </t>
  </si>
  <si>
    <t xml:space="preserve">STATIC HEAD  (St. Hd.) </t>
  </si>
  <si>
    <t>=0.4335 x</t>
  </si>
  <si>
    <t>Static H.</t>
  </si>
  <si>
    <t>x</t>
  </si>
  <si>
    <t>SG (PT) =</t>
  </si>
  <si>
    <t xml:space="preserve">psi </t>
  </si>
  <si>
    <t xml:space="preserve">PLUS EQUIPMENT &amp; OTHER LOSSES  </t>
  </si>
  <si>
    <t>ITEM:</t>
  </si>
  <si>
    <t>26-FX-9</t>
  </si>
  <si>
    <t>E-01</t>
  </si>
  <si>
    <t>CONTROL VALVE LOSS</t>
  </si>
  <si>
    <t>ORIFICE LOSS</t>
  </si>
  <si>
    <t>PIPING LOSSES</t>
  </si>
  <si>
    <t>NET DISCHARGE PRESSURE</t>
  </si>
  <si>
    <t>DIFFERENTIAL PRESSURE</t>
  </si>
  <si>
    <t>SUCTION PRESSURE</t>
  </si>
  <si>
    <t>PIPE DP</t>
  </si>
  <si>
    <t>DIFFERENTIAL HEAD</t>
  </si>
  <si>
    <t>ESTIMATED SHUTOFF PRESSURE</t>
  </si>
  <si>
    <t>MAXIMUM SUCTION PRESSURE</t>
  </si>
  <si>
    <t>% OF DIFFERENTIAL</t>
  </si>
  <si>
    <t>EST. SHUTOFF PRESSURE</t>
  </si>
  <si>
    <t>POWER REQUIREMENTS</t>
  </si>
  <si>
    <t>HYDRAULIC HORSEPOWER</t>
  </si>
  <si>
    <t>HHP =</t>
  </si>
  <si>
    <t>GPM (@PT)</t>
  </si>
  <si>
    <t>/</t>
  </si>
  <si>
    <t xml:space="preserve"> =</t>
  </si>
  <si>
    <t>BRAKE HORSE POWER</t>
  </si>
  <si>
    <t>BHP</t>
  </si>
  <si>
    <t>=</t>
  </si>
  <si>
    <t>HHP  /</t>
  </si>
  <si>
    <t>(Efficiency)</t>
  </si>
  <si>
    <t>NORMAL</t>
  </si>
  <si>
    <t>ID</t>
  </si>
  <si>
    <t>PIN No.</t>
  </si>
  <si>
    <t>EXP</t>
  </si>
  <si>
    <t>WWW.ENGTANK.COM</t>
  </si>
  <si>
    <t>NPSH Calculation</t>
  </si>
  <si>
    <t>PUMP CALCULATION</t>
  </si>
  <si>
    <t>Expert Help You with Calculation</t>
  </si>
  <si>
    <t>Service</t>
  </si>
  <si>
    <t>Pump Head Calculation</t>
  </si>
  <si>
    <t>Pump Calculation Spreadsheets</t>
  </si>
  <si>
    <t xml:space="preserve">2. Make sure that correct spreadsheet ID is used while obtaining the PIN No. Spreadsheet ID can be found in the top part of the spreadsheet. </t>
  </si>
  <si>
    <t>3. Enter required data and review the calculation results per the instruction in the spreadsheet.</t>
  </si>
  <si>
    <t>4. Expiration days is different for different versions of the spreadsheet with different ID. Please refer to the "Spreadsheet List" tab for details.</t>
  </si>
  <si>
    <t>5. If spreadsheet is expired, get a new spreadsheet by click on the link in the spreadsheet.</t>
  </si>
  <si>
    <t>Please enter, verify every data in light blue color fields. Find resuils in yellow field.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</si>
</sst>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0;&quot;0&quot;;0"/>
    <numFmt numFmtId="165" formatCode="0.0"/>
    <numFmt numFmtId="166" formatCode="0.000"/>
    <numFmt numFmtId="167" formatCode="mm/dd/yy"/>
  </numFmts>
  <fonts count="62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sz val="12"/>
      <color rgb="FFFF0000"/>
      <name val="Wingdings"/>
      <charset val="2"/>
    </font>
    <font>
      <sz val="12"/>
      <color rgb="FF00B050"/>
      <name val="Wingdings"/>
      <charset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u/>
      <sz val="2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6"/>
      <name val="Times New Roman"/>
      <family val="1"/>
    </font>
    <font>
      <b/>
      <i/>
      <sz val="16"/>
      <name val="Times New Roman"/>
      <family val="1"/>
    </font>
    <font>
      <b/>
      <u/>
      <sz val="24"/>
      <name val="Times New Roman"/>
      <family val="1"/>
    </font>
    <font>
      <b/>
      <sz val="24"/>
      <name val="Times New Roman"/>
      <family val="1"/>
    </font>
    <font>
      <b/>
      <sz val="16"/>
      <name val="Times New Roman"/>
      <family val="1"/>
    </font>
    <font>
      <b/>
      <sz val="16"/>
      <name val="Arial"/>
      <family val="2"/>
    </font>
    <font>
      <b/>
      <i/>
      <sz val="10"/>
      <name val="Times New Roman"/>
      <family val="1"/>
    </font>
    <font>
      <b/>
      <i/>
      <sz val="14"/>
      <name val="Times New Roman"/>
      <family val="1"/>
    </font>
    <font>
      <sz val="16"/>
      <color indexed="12"/>
      <name val="Arial"/>
      <family val="2"/>
    </font>
    <font>
      <b/>
      <i/>
      <sz val="16"/>
      <color indexed="12"/>
      <name val="Times New Roman"/>
      <family val="1"/>
    </font>
    <font>
      <b/>
      <i/>
      <sz val="10"/>
      <name val="Arial"/>
      <family val="2"/>
    </font>
    <font>
      <b/>
      <sz val="16"/>
      <color indexed="12"/>
      <name val="Arial"/>
      <family val="2"/>
    </font>
    <font>
      <b/>
      <sz val="18"/>
      <name val="Times New Roman"/>
      <family val="1"/>
    </font>
    <font>
      <sz val="11"/>
      <name val="Times New Roman"/>
      <family val="1"/>
    </font>
    <font>
      <i/>
      <sz val="16"/>
      <name val="Arial"/>
      <family val="2"/>
    </font>
    <font>
      <b/>
      <sz val="18"/>
      <color indexed="12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i/>
      <sz val="16"/>
      <name val="Times New Roman"/>
      <family val="1"/>
    </font>
    <font>
      <b/>
      <i/>
      <sz val="11"/>
      <name val="Arial"/>
      <family val="2"/>
    </font>
    <font>
      <i/>
      <sz val="10"/>
      <name val="Times New Roman"/>
      <family val="1"/>
    </font>
    <font>
      <b/>
      <i/>
      <sz val="16"/>
      <color indexed="8"/>
      <name val="Times New Roman"/>
      <family val="1"/>
    </font>
    <font>
      <b/>
      <i/>
      <sz val="10"/>
      <color indexed="8"/>
      <name val="Times New Roman"/>
      <family val="1"/>
    </font>
    <font>
      <vertAlign val="superscript"/>
      <sz val="16"/>
      <name val="Times New Roman"/>
      <family val="1"/>
    </font>
    <font>
      <sz val="16"/>
      <color indexed="12"/>
      <name val="Times New Roman"/>
      <family val="1"/>
    </font>
    <font>
      <b/>
      <i/>
      <sz val="16"/>
      <color indexed="12"/>
      <name val="Arial"/>
      <family val="2"/>
    </font>
    <font>
      <i/>
      <sz val="16"/>
      <color indexed="12"/>
      <name val="Arial"/>
      <family val="2"/>
    </font>
    <font>
      <u/>
      <sz val="11"/>
      <color theme="10"/>
      <name val="Calibri"/>
      <family val="2"/>
      <scheme val="minor"/>
    </font>
    <font>
      <b/>
      <u/>
      <sz val="24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2"/>
      <name val="Calibri"/>
      <family val="2"/>
      <scheme val="minor"/>
    </font>
    <font>
      <sz val="16"/>
      <color rgb="FFFF0000"/>
      <name val="Arial"/>
      <family val="2"/>
    </font>
    <font>
      <sz val="24"/>
      <color rgb="FFFF0000"/>
      <name val="Arial"/>
      <family val="2"/>
    </font>
    <font>
      <b/>
      <i/>
      <sz val="16"/>
      <color theme="0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0"/>
      <name val="Arial"/>
      <family val="2"/>
    </font>
    <font>
      <i/>
      <sz val="16"/>
      <color theme="0"/>
      <name val="Times New Roman"/>
      <family val="1"/>
    </font>
    <font>
      <sz val="10"/>
      <color theme="0"/>
      <name val="Arial"/>
      <family val="2"/>
    </font>
    <font>
      <b/>
      <i/>
      <sz val="10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3" fillId="0" borderId="0" applyProtection="0"/>
    <xf numFmtId="0" fontId="14" fillId="0" borderId="0" applyProtection="0"/>
    <xf numFmtId="0" fontId="15" fillId="0" borderId="0" applyProtection="0"/>
    <xf numFmtId="0" fontId="16" fillId="0" borderId="0" applyProtection="0"/>
    <xf numFmtId="0" fontId="4" fillId="0" borderId="0" applyProtection="0"/>
    <xf numFmtId="0" fontId="17" fillId="0" borderId="0" applyProtection="0"/>
    <xf numFmtId="0" fontId="18" fillId="0" borderId="0" applyProtection="0"/>
    <xf numFmtId="0" fontId="49" fillId="0" borderId="0" applyNumberFormat="0" applyFill="0" applyBorder="0" applyAlignment="0" applyProtection="0"/>
  </cellStyleXfs>
  <cellXfs count="392">
    <xf numFmtId="0" fontId="0" fillId="0" borderId="0" xfId="0"/>
    <xf numFmtId="0" fontId="7" fillId="2" borderId="0" xfId="0" applyFont="1" applyFill="1"/>
    <xf numFmtId="0" fontId="3" fillId="2" borderId="0" xfId="0" applyFont="1" applyFill="1"/>
    <xf numFmtId="0" fontId="0" fillId="2" borderId="0" xfId="0" applyFill="1"/>
    <xf numFmtId="14" fontId="0" fillId="2" borderId="0" xfId="0" applyNumberFormat="1" applyFill="1"/>
    <xf numFmtId="0" fontId="0" fillId="2" borderId="0" xfId="0" applyFill="1" applyAlignment="1">
      <alignment horizontal="right"/>
    </xf>
    <xf numFmtId="0" fontId="1" fillId="2" borderId="0" xfId="0" applyFont="1" applyFill="1"/>
    <xf numFmtId="164" fontId="0" fillId="2" borderId="0" xfId="0" applyNumberFormat="1" applyFill="1"/>
    <xf numFmtId="1" fontId="5" fillId="2" borderId="0" xfId="0" applyNumberFormat="1" applyFont="1" applyFill="1"/>
    <xf numFmtId="0" fontId="8" fillId="0" borderId="0" xfId="0" applyFont="1"/>
    <xf numFmtId="0" fontId="0" fillId="0" borderId="0" xfId="0" applyAlignment="1">
      <alignment vertical="center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10" xfId="0" applyFont="1" applyBorder="1" applyProtection="1">
      <protection locked="0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7" fillId="0" borderId="11" xfId="0" applyFont="1" applyBorder="1" applyProtection="1">
      <protection locked="0"/>
    </xf>
    <xf numFmtId="6" fontId="9" fillId="0" borderId="12" xfId="0" applyNumberFormat="1" applyFont="1" applyBorder="1" applyAlignment="1" applyProtection="1">
      <alignment horizontal="center"/>
      <protection locked="0"/>
    </xf>
    <xf numFmtId="6" fontId="9" fillId="0" borderId="13" xfId="0" applyNumberFormat="1" applyFont="1" applyBorder="1" applyAlignment="1" applyProtection="1">
      <alignment horizontal="center"/>
      <protection locked="0"/>
    </xf>
    <xf numFmtId="0" fontId="7" fillId="0" borderId="9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6" fontId="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7" fillId="0" borderId="19" xfId="0" applyFont="1" applyBorder="1" applyProtection="1">
      <protection locked="0"/>
    </xf>
    <xf numFmtId="0" fontId="11" fillId="0" borderId="20" xfId="0" applyFont="1" applyBorder="1" applyAlignment="1" applyProtection="1">
      <alignment horizontal="center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9" fillId="0" borderId="0" xfId="2" applyFont="1" applyAlignment="1">
      <alignment horizontal="center"/>
    </xf>
    <xf numFmtId="0" fontId="20" fillId="0" borderId="0" xfId="2" applyFont="1"/>
    <xf numFmtId="0" fontId="21" fillId="0" borderId="0" xfId="2" applyFont="1"/>
    <xf numFmtId="0" fontId="2" fillId="0" borderId="0" xfId="2"/>
    <xf numFmtId="0" fontId="15" fillId="0" borderId="0" xfId="2" applyFont="1"/>
    <xf numFmtId="0" fontId="22" fillId="0" borderId="0" xfId="2" applyFont="1" applyAlignment="1">
      <alignment horizontal="center" vertical="center"/>
    </xf>
    <xf numFmtId="0" fontId="22" fillId="0" borderId="0" xfId="4" applyFont="1" applyAlignment="1" applyProtection="1">
      <alignment horizontal="right" vertical="center"/>
    </xf>
    <xf numFmtId="0" fontId="23" fillId="0" borderId="22" xfId="5" applyFont="1" applyBorder="1" applyAlignment="1" applyProtection="1">
      <alignment vertical="center"/>
    </xf>
    <xf numFmtId="0" fontId="23" fillId="0" borderId="23" xfId="5" applyFont="1" applyBorder="1" applyAlignment="1" applyProtection="1">
      <alignment vertical="center"/>
    </xf>
    <xf numFmtId="0" fontId="23" fillId="0" borderId="24" xfId="5" applyFont="1" applyBorder="1" applyAlignment="1" applyProtection="1">
      <alignment vertical="center"/>
    </xf>
    <xf numFmtId="0" fontId="23" fillId="0" borderId="0" xfId="3" applyFont="1" applyProtection="1"/>
    <xf numFmtId="0" fontId="23" fillId="0" borderId="25" xfId="5" applyFont="1" applyBorder="1" applyAlignment="1" applyProtection="1">
      <alignment vertical="center"/>
    </xf>
    <xf numFmtId="0" fontId="22" fillId="0" borderId="0" xfId="4" applyFont="1" applyAlignment="1" applyProtection="1">
      <alignment vertical="center"/>
    </xf>
    <xf numFmtId="0" fontId="23" fillId="0" borderId="0" xfId="5" applyFont="1" applyAlignment="1" applyProtection="1">
      <alignment vertical="center"/>
    </xf>
    <xf numFmtId="0" fontId="24" fillId="0" borderId="0" xfId="5" applyFont="1" applyAlignment="1" applyProtection="1">
      <alignment horizontal="center" vertical="center"/>
    </xf>
    <xf numFmtId="0" fontId="2" fillId="0" borderId="0" xfId="2" applyAlignment="1">
      <alignment horizontal="center" vertical="center"/>
    </xf>
    <xf numFmtId="0" fontId="22" fillId="0" borderId="0" xfId="2" applyFont="1" applyAlignment="1">
      <alignment vertical="center"/>
    </xf>
    <xf numFmtId="0" fontId="22" fillId="0" borderId="0" xfId="5" applyFont="1" applyAlignment="1" applyProtection="1">
      <alignment horizontal="right" vertical="center"/>
    </xf>
    <xf numFmtId="0" fontId="26" fillId="0" borderId="7" xfId="5" applyFont="1" applyBorder="1" applyAlignment="1" applyProtection="1">
      <alignment horizontal="center" vertical="center"/>
    </xf>
    <xf numFmtId="0" fontId="21" fillId="0" borderId="0" xfId="4" applyFont="1" applyAlignment="1" applyProtection="1">
      <alignment horizontal="left" vertical="center"/>
    </xf>
    <xf numFmtId="0" fontId="26" fillId="0" borderId="7" xfId="2" applyFont="1" applyBorder="1" applyAlignment="1">
      <alignment horizontal="center" vertical="center"/>
    </xf>
    <xf numFmtId="0" fontId="26" fillId="0" borderId="26" xfId="2" applyFont="1" applyBorder="1" applyAlignment="1">
      <alignment horizontal="center" vertical="center"/>
    </xf>
    <xf numFmtId="0" fontId="22" fillId="0" borderId="0" xfId="6" applyFont="1" applyProtection="1"/>
    <xf numFmtId="0" fontId="26" fillId="0" borderId="0" xfId="3" applyFont="1" applyAlignment="1" applyProtection="1">
      <alignment horizontal="center"/>
    </xf>
    <xf numFmtId="0" fontId="22" fillId="0" borderId="0" xfId="6" applyFont="1" applyAlignment="1" applyProtection="1">
      <alignment horizontal="centerContinuous"/>
    </xf>
    <xf numFmtId="0" fontId="22" fillId="0" borderId="0" xfId="2" applyFont="1" applyAlignment="1">
      <alignment horizontal="centerContinuous"/>
    </xf>
    <xf numFmtId="0" fontId="24" fillId="0" borderId="0" xfId="7" applyFont="1" applyAlignment="1" applyProtection="1">
      <alignment vertical="center"/>
    </xf>
    <xf numFmtId="0" fontId="24" fillId="0" borderId="0" xfId="5" applyFont="1" applyAlignment="1" applyProtection="1">
      <alignment vertical="center"/>
    </xf>
    <xf numFmtId="0" fontId="22" fillId="0" borderId="0" xfId="5" applyFont="1" applyAlignment="1" applyProtection="1">
      <alignment vertical="center"/>
    </xf>
    <xf numFmtId="0" fontId="26" fillId="0" borderId="0" xfId="5" applyFont="1" applyAlignment="1" applyProtection="1">
      <alignment horizontal="center" vertical="center"/>
    </xf>
    <xf numFmtId="0" fontId="22" fillId="0" borderId="0" xfId="4" applyFont="1" applyAlignment="1" applyProtection="1">
      <alignment horizontal="center" vertical="center"/>
    </xf>
    <xf numFmtId="0" fontId="26" fillId="0" borderId="0" xfId="2" applyFont="1" applyAlignment="1">
      <alignment horizontal="center" vertical="center"/>
    </xf>
    <xf numFmtId="0" fontId="23" fillId="0" borderId="26" xfId="5" applyFont="1" applyBorder="1" applyAlignment="1" applyProtection="1">
      <alignment vertical="center"/>
    </xf>
    <xf numFmtId="0" fontId="26" fillId="0" borderId="0" xfId="6" applyFont="1" applyAlignment="1" applyProtection="1">
      <alignment horizontal="center"/>
    </xf>
    <xf numFmtId="0" fontId="14" fillId="0" borderId="0" xfId="0" applyFont="1" applyAlignment="1">
      <alignment vertical="center"/>
    </xf>
    <xf numFmtId="0" fontId="28" fillId="0" borderId="0" xfId="2" applyFont="1" applyAlignment="1">
      <alignment vertical="center"/>
    </xf>
    <xf numFmtId="0" fontId="23" fillId="0" borderId="0" xfId="8" applyFont="1" applyAlignment="1" applyProtection="1">
      <alignment vertical="center"/>
    </xf>
    <xf numFmtId="0" fontId="29" fillId="0" borderId="0" xfId="8" applyFont="1" applyProtection="1"/>
    <xf numFmtId="0" fontId="13" fillId="0" borderId="0" xfId="3" applyProtection="1"/>
    <xf numFmtId="0" fontId="2" fillId="0" borderId="0" xfId="2" applyAlignment="1">
      <alignment vertical="center"/>
    </xf>
    <xf numFmtId="0" fontId="23" fillId="0" borderId="17" xfId="5" applyFont="1" applyBorder="1" applyAlignment="1" applyProtection="1">
      <alignment vertical="center"/>
    </xf>
    <xf numFmtId="0" fontId="23" fillId="0" borderId="27" xfId="5" applyFont="1" applyBorder="1" applyAlignment="1" applyProtection="1">
      <alignment vertical="center"/>
    </xf>
    <xf numFmtId="0" fontId="22" fillId="0" borderId="23" xfId="4" applyFont="1" applyBorder="1" applyAlignment="1" applyProtection="1">
      <alignment vertical="center"/>
    </xf>
    <xf numFmtId="0" fontId="22" fillId="0" borderId="23" xfId="5" applyFont="1" applyBorder="1" applyAlignment="1" applyProtection="1">
      <alignment vertical="center"/>
    </xf>
    <xf numFmtId="0" fontId="3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22" fillId="0" borderId="0" xfId="8" applyFont="1" applyAlignment="1" applyProtection="1">
      <alignment vertical="center"/>
    </xf>
    <xf numFmtId="0" fontId="14" fillId="0" borderId="0" xfId="2" applyFont="1" applyAlignment="1">
      <alignment horizontal="right" vertical="center"/>
    </xf>
    <xf numFmtId="0" fontId="21" fillId="0" borderId="0" xfId="2" applyFont="1" applyAlignment="1">
      <alignment horizontal="right"/>
    </xf>
    <xf numFmtId="0" fontId="27" fillId="0" borderId="0" xfId="2" applyFont="1" applyAlignment="1">
      <alignment horizontal="right" vertical="center"/>
    </xf>
    <xf numFmtId="0" fontId="27" fillId="0" borderId="0" xfId="2" applyFont="1" applyAlignment="1">
      <alignment vertical="center"/>
    </xf>
    <xf numFmtId="0" fontId="34" fillId="0" borderId="0" xfId="2" applyFont="1" applyAlignment="1">
      <alignment horizontal="center"/>
    </xf>
    <xf numFmtId="0" fontId="35" fillId="0" borderId="0" xfId="2" applyFont="1"/>
    <xf numFmtId="0" fontId="36" fillId="0" borderId="0" xfId="2" applyFont="1" applyAlignment="1">
      <alignment vertical="center"/>
    </xf>
    <xf numFmtId="0" fontId="34" fillId="0" borderId="0" xfId="2" applyFont="1" applyAlignment="1">
      <alignment horizontal="right"/>
    </xf>
    <xf numFmtId="0" fontId="23" fillId="0" borderId="0" xfId="3" applyFont="1" applyAlignment="1" applyProtection="1">
      <alignment vertical="center"/>
    </xf>
    <xf numFmtId="0" fontId="2" fillId="0" borderId="26" xfId="2" applyBorder="1"/>
    <xf numFmtId="0" fontId="41" fillId="0" borderId="0" xfId="5" applyFont="1" applyAlignment="1" applyProtection="1">
      <alignment vertical="center"/>
    </xf>
    <xf numFmtId="1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/>
    </xf>
    <xf numFmtId="0" fontId="40" fillId="0" borderId="0" xfId="2" applyFont="1"/>
    <xf numFmtId="0" fontId="42" fillId="0" borderId="0" xfId="2" applyFont="1"/>
    <xf numFmtId="0" fontId="23" fillId="0" borderId="0" xfId="2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22" fillId="0" borderId="18" xfId="5" quotePrefix="1" applyFont="1" applyBorder="1" applyAlignment="1" applyProtection="1">
      <alignment horizontal="center" vertical="center"/>
    </xf>
    <xf numFmtId="0" fontId="22" fillId="0" borderId="26" xfId="2" applyFont="1" applyBorder="1" applyAlignment="1">
      <alignment vertical="center"/>
    </xf>
    <xf numFmtId="0" fontId="22" fillId="0" borderId="0" xfId="4" applyFont="1" applyAlignment="1" applyProtection="1">
      <alignment horizontal="left" vertical="center"/>
    </xf>
    <xf numFmtId="0" fontId="45" fillId="0" borderId="0" xfId="2" applyFont="1" applyAlignment="1">
      <alignment vertical="center"/>
    </xf>
    <xf numFmtId="0" fontId="23" fillId="0" borderId="0" xfId="5" applyFont="1" applyAlignment="1" applyProtection="1">
      <alignment horizontal="center" vertical="center"/>
    </xf>
    <xf numFmtId="2" fontId="22" fillId="0" borderId="0" xfId="2" applyNumberFormat="1" applyFont="1" applyAlignment="1">
      <alignment horizontal="right" vertical="center"/>
    </xf>
    <xf numFmtId="0" fontId="22" fillId="0" borderId="25" xfId="2" applyFont="1" applyBorder="1" applyAlignment="1">
      <alignment vertical="center"/>
    </xf>
    <xf numFmtId="0" fontId="14" fillId="0" borderId="18" xfId="2" applyFont="1" applyBorder="1" applyAlignment="1">
      <alignment horizontal="left" vertical="center"/>
    </xf>
    <xf numFmtId="0" fontId="22" fillId="0" borderId="0" xfId="2" applyFont="1" applyAlignment="1">
      <alignment horizontal="left" vertical="center"/>
    </xf>
    <xf numFmtId="0" fontId="23" fillId="0" borderId="0" xfId="2" applyFont="1" applyAlignment="1">
      <alignment vertical="center"/>
    </xf>
    <xf numFmtId="2" fontId="23" fillId="0" borderId="0" xfId="2" applyNumberFormat="1" applyFont="1" applyAlignment="1">
      <alignment horizontal="right" vertical="center"/>
    </xf>
    <xf numFmtId="2" fontId="23" fillId="0" borderId="0" xfId="8" applyNumberFormat="1" applyFont="1" applyAlignment="1" applyProtection="1">
      <alignment vertical="center"/>
    </xf>
    <xf numFmtId="0" fontId="45" fillId="0" borderId="17" xfId="2" applyFont="1" applyBorder="1" applyAlignment="1">
      <alignment vertical="center"/>
    </xf>
    <xf numFmtId="49" fontId="22" fillId="0" borderId="0" xfId="2" applyNumberFormat="1" applyFont="1" applyAlignment="1">
      <alignment horizontal="left" vertical="center"/>
    </xf>
    <xf numFmtId="49" fontId="23" fillId="0" borderId="0" xfId="2" quotePrefix="1" applyNumberFormat="1" applyFont="1" applyAlignment="1">
      <alignment horizontal="center" vertical="center"/>
    </xf>
    <xf numFmtId="0" fontId="22" fillId="0" borderId="0" xfId="5" applyFont="1" applyAlignment="1" applyProtection="1">
      <alignment horizontal="left" vertical="center"/>
    </xf>
    <xf numFmtId="49" fontId="22" fillId="0" borderId="0" xfId="2" applyNumberFormat="1" applyFont="1" applyAlignment="1">
      <alignment vertical="center"/>
    </xf>
    <xf numFmtId="2" fontId="23" fillId="0" borderId="0" xfId="5" applyNumberFormat="1" applyFont="1" applyAlignment="1" applyProtection="1">
      <alignment horizontal="right" vertical="center"/>
    </xf>
    <xf numFmtId="0" fontId="23" fillId="0" borderId="0" xfId="5" applyFont="1" applyAlignment="1" applyProtection="1">
      <alignment horizontal="right" vertical="center"/>
    </xf>
    <xf numFmtId="0" fontId="22" fillId="0" borderId="0" xfId="2" applyFont="1" applyAlignment="1">
      <alignment horizontal="right" vertical="center"/>
    </xf>
    <xf numFmtId="165" fontId="23" fillId="0" borderId="0" xfId="5" applyNumberFormat="1" applyFont="1" applyAlignment="1" applyProtection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0" fontId="23" fillId="0" borderId="18" xfId="5" applyFont="1" applyBorder="1" applyAlignment="1" applyProtection="1">
      <alignment vertical="center"/>
    </xf>
    <xf numFmtId="2" fontId="14" fillId="0" borderId="0" xfId="2" applyNumberFormat="1" applyFont="1" applyAlignment="1">
      <alignment horizontal="right" vertical="center"/>
    </xf>
    <xf numFmtId="0" fontId="22" fillId="0" borderId="18" xfId="2" applyFont="1" applyBorder="1" applyAlignment="1">
      <alignment vertical="center"/>
    </xf>
    <xf numFmtId="0" fontId="23" fillId="0" borderId="33" xfId="5" applyFont="1" applyBorder="1" applyAlignment="1" applyProtection="1">
      <alignment vertical="center"/>
    </xf>
    <xf numFmtId="0" fontId="22" fillId="0" borderId="34" xfId="4" applyFont="1" applyBorder="1" applyAlignment="1" applyProtection="1">
      <alignment vertical="center"/>
    </xf>
    <xf numFmtId="0" fontId="23" fillId="0" borderId="34" xfId="5" applyFont="1" applyBorder="1" applyAlignment="1" applyProtection="1">
      <alignment vertical="center"/>
    </xf>
    <xf numFmtId="0" fontId="14" fillId="0" borderId="34" xfId="2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13" fillId="0" borderId="0" xfId="2" applyFont="1" applyAlignment="1">
      <alignment horizontal="right" vertical="center"/>
    </xf>
    <xf numFmtId="49" fontId="22" fillId="0" borderId="0" xfId="4" applyNumberFormat="1" applyFont="1" applyAlignment="1" applyProtection="1">
      <alignment vertical="center"/>
    </xf>
    <xf numFmtId="0" fontId="23" fillId="0" borderId="0" xfId="4" applyFont="1" applyAlignment="1" applyProtection="1">
      <alignment horizontal="right" vertical="center"/>
    </xf>
    <xf numFmtId="0" fontId="20" fillId="0" borderId="0" xfId="2" applyFont="1" applyAlignment="1">
      <alignment horizontal="right" vertical="center"/>
    </xf>
    <xf numFmtId="0" fontId="22" fillId="0" borderId="18" xfId="4" applyFont="1" applyBorder="1" applyAlignment="1" applyProtection="1">
      <alignment vertical="center"/>
    </xf>
    <xf numFmtId="0" fontId="22" fillId="0" borderId="0" xfId="5" applyFont="1" applyAlignment="1" applyProtection="1">
      <alignment vertical="center"/>
      <protection locked="0"/>
    </xf>
    <xf numFmtId="0" fontId="26" fillId="0" borderId="33" xfId="9" applyFont="1" applyBorder="1" applyAlignment="1" applyProtection="1">
      <alignment horizontal="center" vertical="center"/>
    </xf>
    <xf numFmtId="0" fontId="26" fillId="0" borderId="34" xfId="9" applyFont="1" applyBorder="1" applyAlignment="1" applyProtection="1">
      <alignment horizontal="center" vertical="center"/>
    </xf>
    <xf numFmtId="0" fontId="26" fillId="0" borderId="35" xfId="9" applyFont="1" applyBorder="1" applyAlignment="1" applyProtection="1">
      <alignment horizontal="center" vertical="center"/>
    </xf>
    <xf numFmtId="0" fontId="22" fillId="0" borderId="34" xfId="2" applyFont="1" applyBorder="1" applyAlignment="1">
      <alignment vertical="center"/>
    </xf>
    <xf numFmtId="0" fontId="31" fillId="0" borderId="0" xfId="8" applyFont="1" applyAlignment="1" applyProtection="1">
      <alignment vertical="center"/>
      <protection locked="0"/>
    </xf>
    <xf numFmtId="0" fontId="22" fillId="0" borderId="0" xfId="4" quotePrefix="1" applyFont="1" applyAlignment="1" applyProtection="1">
      <alignment vertical="center"/>
    </xf>
    <xf numFmtId="166" fontId="22" fillId="0" borderId="0" xfId="5" applyNumberFormat="1" applyFont="1" applyAlignment="1" applyProtection="1">
      <alignment horizontal="right" vertical="center"/>
    </xf>
    <xf numFmtId="166" fontId="14" fillId="0" borderId="0" xfId="2" applyNumberFormat="1" applyFont="1" applyAlignment="1">
      <alignment horizontal="right" vertical="center"/>
    </xf>
    <xf numFmtId="166" fontId="14" fillId="0" borderId="0" xfId="2" applyNumberFormat="1" applyFont="1" applyAlignment="1">
      <alignment vertical="center"/>
    </xf>
    <xf numFmtId="165" fontId="22" fillId="0" borderId="0" xfId="5" applyNumberFormat="1" applyFont="1" applyAlignment="1" applyProtection="1">
      <alignment horizontal="right" vertical="center"/>
    </xf>
    <xf numFmtId="0" fontId="22" fillId="0" borderId="0" xfId="9" applyFont="1" applyAlignment="1" applyProtection="1">
      <alignment horizontal="left" vertical="center"/>
    </xf>
    <xf numFmtId="0" fontId="22" fillId="0" borderId="0" xfId="5" applyFont="1" applyAlignment="1" applyProtection="1">
      <alignment horizontal="center" vertical="center"/>
    </xf>
    <xf numFmtId="0" fontId="22" fillId="0" borderId="0" xfId="5" quotePrefix="1" applyFont="1" applyAlignment="1" applyProtection="1">
      <alignment horizontal="left" vertical="center"/>
    </xf>
    <xf numFmtId="166" fontId="22" fillId="0" borderId="0" xfId="2" applyNumberFormat="1" applyFont="1" applyAlignment="1">
      <alignment horizontal="right" vertical="center"/>
    </xf>
    <xf numFmtId="166" fontId="22" fillId="0" borderId="0" xfId="2" applyNumberFormat="1" applyFont="1" applyAlignment="1">
      <alignment vertical="center"/>
    </xf>
    <xf numFmtId="0" fontId="26" fillId="0" borderId="25" xfId="9" applyFont="1" applyBorder="1" applyAlignment="1" applyProtection="1">
      <alignment horizontal="center" vertical="center"/>
    </xf>
    <xf numFmtId="0" fontId="22" fillId="0" borderId="35" xfId="2" applyFont="1" applyBorder="1" applyAlignment="1">
      <alignment vertical="center"/>
    </xf>
    <xf numFmtId="0" fontId="22" fillId="0" borderId="27" xfId="2" applyFont="1" applyBorder="1" applyAlignment="1">
      <alignment vertical="center"/>
    </xf>
    <xf numFmtId="0" fontId="46" fillId="3" borderId="0" xfId="5" applyFont="1" applyFill="1" applyAlignment="1" applyProtection="1">
      <alignment vertical="center"/>
      <protection locked="0"/>
    </xf>
    <xf numFmtId="0" fontId="22" fillId="0" borderId="0" xfId="2" applyFont="1"/>
    <xf numFmtId="2" fontId="22" fillId="0" borderId="0" xfId="5" applyNumberFormat="1" applyFont="1" applyAlignment="1" applyProtection="1">
      <alignment horizontal="right" vertical="center"/>
    </xf>
    <xf numFmtId="0" fontId="26" fillId="0" borderId="18" xfId="9" applyFont="1" applyBorder="1" applyAlignment="1" applyProtection="1">
      <alignment horizontal="center" vertical="center"/>
    </xf>
    <xf numFmtId="0" fontId="14" fillId="0" borderId="18" xfId="2" applyFont="1" applyBorder="1" applyAlignment="1">
      <alignment vertical="center"/>
    </xf>
    <xf numFmtId="0" fontId="14" fillId="0" borderId="18" xfId="2" applyFont="1" applyBorder="1" applyAlignment="1">
      <alignment horizontal="left" vertical="center" wrapText="1"/>
    </xf>
    <xf numFmtId="49" fontId="23" fillId="0" borderId="0" xfId="5" applyNumberFormat="1" applyFont="1" applyAlignment="1" applyProtection="1">
      <alignment horizontal="right" vertical="center"/>
    </xf>
    <xf numFmtId="0" fontId="23" fillId="0" borderId="0" xfId="5" quotePrefix="1" applyFont="1" applyAlignment="1" applyProtection="1">
      <alignment horizontal="right" vertical="center"/>
    </xf>
    <xf numFmtId="0" fontId="23" fillId="0" borderId="0" xfId="2" quotePrefix="1" applyFont="1" applyAlignment="1">
      <alignment horizontal="right" vertical="center"/>
    </xf>
    <xf numFmtId="0" fontId="14" fillId="0" borderId="34" xfId="2" applyFont="1" applyBorder="1" applyAlignment="1">
      <alignment horizontal="left" vertical="center" wrapText="1"/>
    </xf>
    <xf numFmtId="0" fontId="14" fillId="0" borderId="35" xfId="2" applyFont="1" applyBorder="1" applyAlignment="1">
      <alignment horizontal="left" vertical="center" wrapText="1"/>
    </xf>
    <xf numFmtId="0" fontId="26" fillId="0" borderId="34" xfId="5" applyFont="1" applyBorder="1" applyAlignment="1" applyProtection="1">
      <alignment horizontal="center" vertical="center"/>
    </xf>
    <xf numFmtId="0" fontId="22" fillId="0" borderId="34" xfId="5" applyFont="1" applyBorder="1" applyAlignment="1" applyProtection="1">
      <alignment vertical="center"/>
    </xf>
    <xf numFmtId="0" fontId="23" fillId="0" borderId="34" xfId="2" applyFont="1" applyBorder="1" applyAlignment="1">
      <alignment vertical="center"/>
    </xf>
    <xf numFmtId="0" fontId="26" fillId="0" borderId="0" xfId="9" applyFont="1" applyAlignment="1" applyProtection="1">
      <alignment vertical="center"/>
    </xf>
    <xf numFmtId="0" fontId="13" fillId="0" borderId="0" xfId="2" applyFont="1" applyAlignment="1">
      <alignment vertical="center"/>
    </xf>
    <xf numFmtId="0" fontId="22" fillId="0" borderId="23" xfId="2" applyFont="1" applyBorder="1" applyAlignment="1">
      <alignment vertical="center"/>
    </xf>
    <xf numFmtId="0" fontId="26" fillId="0" borderId="23" xfId="9" applyFont="1" applyBorder="1" applyAlignment="1" applyProtection="1">
      <alignment vertical="center"/>
    </xf>
    <xf numFmtId="0" fontId="26" fillId="0" borderId="24" xfId="9" applyFont="1" applyBorder="1" applyAlignment="1" applyProtection="1">
      <alignment vertical="center"/>
    </xf>
    <xf numFmtId="0" fontId="40" fillId="0" borderId="0" xfId="5" applyFont="1" applyAlignment="1" applyProtection="1">
      <alignment vertical="center"/>
    </xf>
    <xf numFmtId="0" fontId="20" fillId="0" borderId="0" xfId="2" applyFont="1" applyAlignment="1">
      <alignment vertical="center"/>
    </xf>
    <xf numFmtId="15" fontId="20" fillId="0" borderId="0" xfId="2" applyNumberFormat="1" applyFont="1" applyAlignment="1">
      <alignment horizontal="centerContinuous" vertical="center"/>
    </xf>
    <xf numFmtId="0" fontId="20" fillId="0" borderId="0" xfId="2" applyFont="1" applyAlignment="1">
      <alignment horizontal="centerContinuous" vertical="center"/>
    </xf>
    <xf numFmtId="15" fontId="22" fillId="0" borderId="23" xfId="2" applyNumberFormat="1" applyFont="1" applyBorder="1" applyAlignment="1">
      <alignment vertical="center"/>
    </xf>
    <xf numFmtId="0" fontId="22" fillId="0" borderId="23" xfId="2" applyFont="1" applyBorder="1" applyAlignment="1">
      <alignment horizontal="centerContinuous" vertical="center"/>
    </xf>
    <xf numFmtId="15" fontId="22" fillId="0" borderId="23" xfId="2" applyNumberFormat="1" applyFont="1" applyBorder="1" applyAlignment="1">
      <alignment horizontal="centerContinuous" vertical="center"/>
    </xf>
    <xf numFmtId="0" fontId="21" fillId="0" borderId="0" xfId="2" applyFont="1" applyAlignment="1">
      <alignment vertical="center"/>
    </xf>
    <xf numFmtId="0" fontId="20" fillId="0" borderId="0" xfId="2" applyFont="1" applyAlignment="1">
      <alignment horizontal="right"/>
    </xf>
    <xf numFmtId="0" fontId="39" fillId="0" borderId="0" xfId="2" applyFont="1"/>
    <xf numFmtId="2" fontId="27" fillId="0" borderId="0" xfId="2" applyNumberFormat="1" applyFont="1" applyAlignment="1">
      <alignment vertical="center"/>
    </xf>
    <xf numFmtId="0" fontId="0" fillId="0" borderId="19" xfId="0" applyBorder="1" applyAlignment="1" applyProtection="1">
      <alignment vertical="center"/>
      <protection locked="0"/>
    </xf>
    <xf numFmtId="0" fontId="12" fillId="0" borderId="20" xfId="0" applyFont="1" applyBorder="1" applyAlignment="1" applyProtection="1">
      <alignment horizontal="center"/>
      <protection locked="0"/>
    </xf>
    <xf numFmtId="0" fontId="9" fillId="0" borderId="49" xfId="0" applyFont="1" applyBorder="1" applyAlignment="1" applyProtection="1">
      <alignment horizontal="center"/>
      <protection locked="0"/>
    </xf>
    <xf numFmtId="0" fontId="10" fillId="0" borderId="50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12" fillId="0" borderId="50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0" fillId="0" borderId="0" xfId="10" applyFont="1" applyAlignment="1" applyProtection="1">
      <alignment vertical="center"/>
    </xf>
    <xf numFmtId="0" fontId="56" fillId="0" borderId="0" xfId="4" applyFont="1" applyAlignment="1" applyProtection="1">
      <alignment vertical="center"/>
    </xf>
    <xf numFmtId="0" fontId="57" fillId="0" borderId="17" xfId="5" applyFont="1" applyBorder="1" applyAlignment="1" applyProtection="1">
      <alignment horizontal="center" vertical="center"/>
    </xf>
    <xf numFmtId="0" fontId="56" fillId="0" borderId="17" xfId="5" applyFont="1" applyBorder="1" applyAlignment="1" applyProtection="1">
      <alignment vertical="center"/>
    </xf>
    <xf numFmtId="0" fontId="56" fillId="0" borderId="17" xfId="2" applyFont="1" applyBorder="1" applyAlignment="1">
      <alignment vertical="center"/>
    </xf>
    <xf numFmtId="0" fontId="55" fillId="0" borderId="0" xfId="2" applyFont="1" applyAlignment="1">
      <alignment vertical="center"/>
    </xf>
    <xf numFmtId="49" fontId="56" fillId="0" borderId="0" xfId="2" applyNumberFormat="1" applyFont="1" applyAlignment="1">
      <alignment vertical="center"/>
    </xf>
    <xf numFmtId="0" fontId="55" fillId="0" borderId="0" xfId="2" applyFont="1" applyAlignment="1">
      <alignment horizontal="right" vertical="center"/>
    </xf>
    <xf numFmtId="0" fontId="58" fillId="0" borderId="0" xfId="2" applyFont="1" applyAlignment="1">
      <alignment horizontal="right" vertical="center"/>
    </xf>
    <xf numFmtId="0" fontId="56" fillId="0" borderId="0" xfId="5" applyFont="1" applyAlignment="1" applyProtection="1">
      <alignment vertical="center"/>
    </xf>
    <xf numFmtId="166" fontId="56" fillId="0" borderId="0" xfId="2" applyNumberFormat="1" applyFont="1" applyAlignment="1">
      <alignment horizontal="right" vertical="center"/>
    </xf>
    <xf numFmtId="166" fontId="58" fillId="0" borderId="0" xfId="2" applyNumberFormat="1" applyFont="1" applyAlignment="1">
      <alignment horizontal="right" vertical="center"/>
    </xf>
    <xf numFmtId="0" fontId="59" fillId="0" borderId="0" xfId="2" applyFont="1" applyAlignment="1">
      <alignment vertical="center"/>
    </xf>
    <xf numFmtId="2" fontId="56" fillId="0" borderId="0" xfId="2" applyNumberFormat="1" applyFont="1" applyAlignment="1">
      <alignment horizontal="right" vertical="center"/>
    </xf>
    <xf numFmtId="0" fontId="56" fillId="0" borderId="0" xfId="2" applyFont="1" applyAlignment="1">
      <alignment vertical="center"/>
    </xf>
    <xf numFmtId="0" fontId="56" fillId="0" borderId="0" xfId="2" applyFont="1" applyAlignment="1">
      <alignment horizontal="center" vertical="center"/>
    </xf>
    <xf numFmtId="0" fontId="56" fillId="0" borderId="0" xfId="2" quotePrefix="1" applyFont="1" applyAlignment="1">
      <alignment horizontal="right" vertical="center"/>
    </xf>
    <xf numFmtId="0" fontId="57" fillId="0" borderId="0" xfId="4" applyFont="1" applyAlignment="1" applyProtection="1">
      <alignment horizontal="center" vertical="center"/>
    </xf>
    <xf numFmtId="0" fontId="58" fillId="0" borderId="0" xfId="2" applyFont="1" applyAlignment="1">
      <alignment horizontal="left" vertical="center"/>
    </xf>
    <xf numFmtId="0" fontId="22" fillId="2" borderId="0" xfId="5" applyFont="1" applyFill="1" applyAlignment="1" applyProtection="1">
      <alignment horizontal="left" vertical="center"/>
    </xf>
    <xf numFmtId="0" fontId="22" fillId="2" borderId="0" xfId="2" applyFont="1" applyFill="1" applyAlignment="1">
      <alignment vertical="center"/>
    </xf>
    <xf numFmtId="0" fontId="22" fillId="2" borderId="0" xfId="9" applyFont="1" applyFill="1" applyAlignment="1" applyProtection="1">
      <alignment horizontal="left" vertical="center"/>
    </xf>
    <xf numFmtId="0" fontId="23" fillId="2" borderId="0" xfId="9" applyFont="1" applyFill="1" applyAlignment="1" applyProtection="1">
      <alignment horizontal="right" vertical="center"/>
    </xf>
    <xf numFmtId="0" fontId="8" fillId="0" borderId="0" xfId="0" applyFont="1" applyAlignment="1">
      <alignment horizontal="center"/>
    </xf>
    <xf numFmtId="0" fontId="31" fillId="3" borderId="15" xfId="5" applyFont="1" applyFill="1" applyBorder="1" applyAlignment="1" applyProtection="1">
      <alignment vertical="center"/>
      <protection locked="0"/>
    </xf>
    <xf numFmtId="49" fontId="30" fillId="3" borderId="15" xfId="2" applyNumberFormat="1" applyFont="1" applyFill="1" applyBorder="1" applyAlignment="1" applyProtection="1">
      <alignment vertical="center"/>
      <protection locked="0"/>
    </xf>
    <xf numFmtId="0" fontId="30" fillId="3" borderId="15" xfId="2" applyFont="1" applyFill="1" applyBorder="1" applyAlignment="1" applyProtection="1">
      <alignment vertical="center"/>
      <protection locked="0"/>
    </xf>
    <xf numFmtId="0" fontId="26" fillId="0" borderId="28" xfId="4" applyFont="1" applyBorder="1" applyAlignment="1" applyProtection="1">
      <alignment horizontal="center" vertical="center"/>
    </xf>
    <xf numFmtId="0" fontId="26" fillId="0" borderId="29" xfId="4" applyFont="1" applyBorder="1" applyAlignment="1" applyProtection="1">
      <alignment horizontal="center" vertical="center"/>
    </xf>
    <xf numFmtId="0" fontId="26" fillId="0" borderId="30" xfId="4" applyFont="1" applyBorder="1" applyAlignment="1" applyProtection="1">
      <alignment horizontal="center" vertical="center"/>
    </xf>
    <xf numFmtId="0" fontId="27" fillId="0" borderId="0" xfId="2" applyFont="1" applyAlignment="1">
      <alignment horizontal="left" vertical="center"/>
    </xf>
    <xf numFmtId="0" fontId="33" fillId="3" borderId="0" xfId="2" applyFont="1" applyFill="1" applyAlignment="1" applyProtection="1">
      <alignment horizontal="center" vertical="center"/>
      <protection locked="0"/>
    </xf>
    <xf numFmtId="0" fontId="25" fillId="0" borderId="7" xfId="2" applyFont="1" applyBorder="1" applyAlignment="1">
      <alignment horizontal="center" vertical="center"/>
    </xf>
    <xf numFmtId="0" fontId="22" fillId="0" borderId="0" xfId="5" applyFont="1" applyAlignment="1" applyProtection="1">
      <alignment horizontal="right" vertical="center"/>
    </xf>
    <xf numFmtId="0" fontId="23" fillId="0" borderId="7" xfId="5" applyFont="1" applyBorder="1" applyAlignment="1" applyProtection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3" fillId="0" borderId="15" xfId="5" applyFont="1" applyBorder="1" applyAlignment="1" applyProtection="1">
      <alignment vertical="center"/>
    </xf>
    <xf numFmtId="165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49" fontId="37" fillId="3" borderId="0" xfId="2" applyNumberFormat="1" applyFont="1" applyFill="1" applyAlignment="1" applyProtection="1">
      <alignment horizontal="center" vertical="center"/>
      <protection locked="0"/>
    </xf>
    <xf numFmtId="0" fontId="37" fillId="3" borderId="0" xfId="2" applyFont="1" applyFill="1" applyAlignment="1" applyProtection="1">
      <alignment horizontal="center" vertical="center"/>
      <protection locked="0"/>
    </xf>
    <xf numFmtId="49" fontId="38" fillId="0" borderId="0" xfId="2" applyNumberFormat="1" applyFont="1" applyAlignment="1">
      <alignment horizontal="center" vertical="center"/>
    </xf>
    <xf numFmtId="0" fontId="15" fillId="0" borderId="0" xfId="2" applyFont="1" applyAlignment="1">
      <alignment horizontal="left" vertical="center"/>
    </xf>
    <xf numFmtId="165" fontId="27" fillId="0" borderId="0" xfId="2" applyNumberFormat="1" applyFont="1" applyAlignment="1">
      <alignment horizontal="center" vertical="center"/>
    </xf>
    <xf numFmtId="165" fontId="27" fillId="0" borderId="0" xfId="2" applyNumberFormat="1" applyFont="1" applyAlignment="1">
      <alignment horizontal="center"/>
    </xf>
    <xf numFmtId="0" fontId="27" fillId="0" borderId="0" xfId="2" applyFont="1" applyAlignment="1">
      <alignment horizontal="center"/>
    </xf>
    <xf numFmtId="1" fontId="27" fillId="0" borderId="0" xfId="2" applyNumberFormat="1" applyFont="1" applyAlignment="1">
      <alignment horizontal="center" vertical="center"/>
    </xf>
    <xf numFmtId="0" fontId="40" fillId="0" borderId="0" xfId="2" applyFont="1" applyAlignment="1">
      <alignment horizontal="center" vertical="center"/>
    </xf>
    <xf numFmtId="0" fontId="39" fillId="0" borderId="0" xfId="2" applyFont="1" applyAlignment="1">
      <alignment horizontal="center"/>
    </xf>
    <xf numFmtId="0" fontId="15" fillId="0" borderId="0" xfId="5" applyAlignment="1" applyProtection="1">
      <alignment horizontal="center"/>
    </xf>
    <xf numFmtId="0" fontId="15" fillId="0" borderId="0" xfId="2" applyFont="1" applyAlignment="1">
      <alignment horizontal="center"/>
    </xf>
    <xf numFmtId="1" fontId="27" fillId="0" borderId="0" xfId="2" applyNumberFormat="1" applyFont="1" applyAlignment="1">
      <alignment horizontal="right" vertical="center"/>
    </xf>
    <xf numFmtId="2" fontId="27" fillId="0" borderId="0" xfId="2" applyNumberFormat="1" applyFont="1" applyAlignment="1">
      <alignment horizontal="right"/>
    </xf>
    <xf numFmtId="2" fontId="27" fillId="0" borderId="0" xfId="2" applyNumberFormat="1" applyFont="1" applyAlignment="1">
      <alignment horizontal="right" vertical="center"/>
    </xf>
    <xf numFmtId="165" fontId="31" fillId="3" borderId="15" xfId="2" applyNumberFormat="1" applyFont="1" applyFill="1" applyBorder="1" applyAlignment="1" applyProtection="1">
      <alignment horizontal="right" vertical="center"/>
      <protection locked="0"/>
    </xf>
    <xf numFmtId="2" fontId="31" fillId="3" borderId="7" xfId="5" applyNumberFormat="1" applyFont="1" applyFill="1" applyBorder="1" applyAlignment="1" applyProtection="1">
      <alignment horizontal="right" vertical="center"/>
      <protection locked="0"/>
    </xf>
    <xf numFmtId="2" fontId="46" fillId="3" borderId="7" xfId="2" applyNumberFormat="1" applyFont="1" applyFill="1" applyBorder="1" applyAlignment="1" applyProtection="1">
      <alignment horizontal="right" vertical="center"/>
      <protection locked="0"/>
    </xf>
    <xf numFmtId="165" fontId="31" fillId="3" borderId="7" xfId="5" applyNumberFormat="1" applyFont="1" applyFill="1" applyBorder="1" applyAlignment="1" applyProtection="1">
      <alignment horizontal="right" vertical="center"/>
      <protection locked="0"/>
    </xf>
    <xf numFmtId="165" fontId="46" fillId="3" borderId="7" xfId="2" applyNumberFormat="1" applyFont="1" applyFill="1" applyBorder="1" applyAlignment="1" applyProtection="1">
      <alignment horizontal="right" vertical="center"/>
      <protection locked="0"/>
    </xf>
    <xf numFmtId="166" fontId="31" fillId="3" borderId="15" xfId="2" applyNumberFormat="1" applyFont="1" applyFill="1" applyBorder="1" applyAlignment="1" applyProtection="1">
      <alignment horizontal="right" vertical="center"/>
      <protection locked="0"/>
    </xf>
    <xf numFmtId="166" fontId="46" fillId="3" borderId="15" xfId="2" applyNumberFormat="1" applyFont="1" applyFill="1" applyBorder="1" applyAlignment="1" applyProtection="1">
      <alignment horizontal="right" vertical="center"/>
      <protection locked="0"/>
    </xf>
    <xf numFmtId="2" fontId="23" fillId="0" borderId="7" xfId="5" quotePrefix="1" applyNumberFormat="1" applyFont="1" applyBorder="1" applyAlignment="1" applyProtection="1">
      <alignment horizontal="right" vertical="center"/>
    </xf>
    <xf numFmtId="2" fontId="22" fillId="0" borderId="7" xfId="2" applyNumberFormat="1" applyFont="1" applyBorder="1" applyAlignment="1">
      <alignment horizontal="right" vertical="center"/>
    </xf>
    <xf numFmtId="0" fontId="14" fillId="0" borderId="29" xfId="2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26" fillId="0" borderId="31" xfId="4" applyFont="1" applyBorder="1" applyAlignment="1" applyProtection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43" fillId="0" borderId="15" xfId="2" applyFont="1" applyBorder="1" applyAlignment="1" applyProtection="1">
      <alignment horizontal="right" vertical="center"/>
      <protection locked="0"/>
    </xf>
    <xf numFmtId="0" fontId="44" fillId="0" borderId="15" xfId="2" applyFont="1" applyBorder="1" applyAlignment="1" applyProtection="1">
      <alignment vertical="center"/>
      <protection locked="0"/>
    </xf>
    <xf numFmtId="0" fontId="22" fillId="0" borderId="17" xfId="4" applyFont="1" applyBorder="1" applyAlignment="1" applyProtection="1">
      <alignment vertical="center"/>
    </xf>
    <xf numFmtId="0" fontId="14" fillId="0" borderId="17" xfId="2" applyFont="1" applyBorder="1" applyAlignment="1">
      <alignment vertical="center"/>
    </xf>
    <xf numFmtId="0" fontId="22" fillId="0" borderId="17" xfId="2" applyFont="1" applyBorder="1" applyAlignment="1">
      <alignment vertical="center"/>
    </xf>
    <xf numFmtId="166" fontId="31" fillId="3" borderId="7" xfId="4" applyNumberFormat="1" applyFont="1" applyFill="1" applyBorder="1" applyAlignment="1" applyProtection="1">
      <alignment horizontal="right" vertical="center"/>
      <protection locked="0"/>
    </xf>
    <xf numFmtId="0" fontId="23" fillId="0" borderId="0" xfId="5" applyFont="1" applyAlignment="1" applyProtection="1">
      <alignment horizontal="right" vertical="center"/>
    </xf>
    <xf numFmtId="0" fontId="22" fillId="0" borderId="0" xfId="2" applyFont="1" applyAlignment="1">
      <alignment horizontal="right" vertical="center"/>
    </xf>
    <xf numFmtId="165" fontId="23" fillId="0" borderId="0" xfId="5" applyNumberFormat="1" applyFont="1" applyAlignment="1" applyProtection="1">
      <alignment horizontal="right" vertical="center"/>
    </xf>
    <xf numFmtId="165" fontId="22" fillId="0" borderId="0" xfId="2" applyNumberFormat="1" applyFont="1" applyAlignment="1">
      <alignment horizontal="right" vertical="center"/>
    </xf>
    <xf numFmtId="0" fontId="23" fillId="0" borderId="0" xfId="2" applyFont="1" applyAlignment="1" applyProtection="1">
      <alignment horizontal="right"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166" fontId="23" fillId="0" borderId="15" xfId="2" applyNumberFormat="1" applyFont="1" applyBorder="1" applyAlignment="1" applyProtection="1">
      <alignment horizontal="right" vertical="center"/>
      <protection locked="0"/>
    </xf>
    <xf numFmtId="166" fontId="14" fillId="0" borderId="15" xfId="2" applyNumberFormat="1" applyFont="1" applyBorder="1" applyAlignment="1" applyProtection="1">
      <alignment horizontal="right" vertical="center"/>
      <protection locked="0"/>
    </xf>
    <xf numFmtId="0" fontId="46" fillId="3" borderId="7" xfId="2" applyFont="1" applyFill="1" applyBorder="1" applyAlignment="1" applyProtection="1">
      <alignment horizontal="right" vertical="center"/>
      <protection locked="0"/>
    </xf>
    <xf numFmtId="2" fontId="23" fillId="0" borderId="7" xfId="5" applyNumberFormat="1" applyFont="1" applyBorder="1" applyAlignment="1" applyProtection="1">
      <alignment horizontal="right" vertical="center"/>
    </xf>
    <xf numFmtId="166" fontId="13" fillId="0" borderId="15" xfId="2" applyNumberFormat="1" applyFont="1" applyBorder="1" applyAlignment="1" applyProtection="1">
      <alignment horizontal="right" vertical="center"/>
      <protection locked="0"/>
    </xf>
    <xf numFmtId="49" fontId="22" fillId="0" borderId="7" xfId="2" applyNumberFormat="1" applyFont="1" applyBorder="1" applyAlignment="1">
      <alignment horizontal="center" vertical="center"/>
    </xf>
    <xf numFmtId="166" fontId="22" fillId="0" borderId="7" xfId="2" applyNumberFormat="1" applyFont="1" applyBorder="1" applyAlignment="1">
      <alignment horizontal="right" vertical="center"/>
    </xf>
    <xf numFmtId="0" fontId="23" fillId="0" borderId="0" xfId="5" applyFont="1" applyAlignment="1" applyProtection="1">
      <alignment horizontal="right" vertical="center"/>
      <protection locked="0"/>
    </xf>
    <xf numFmtId="0" fontId="14" fillId="0" borderId="0" xfId="2" applyFont="1" applyAlignment="1" applyProtection="1">
      <alignment horizontal="right" vertical="center"/>
      <protection locked="0"/>
    </xf>
    <xf numFmtId="0" fontId="23" fillId="0" borderId="15" xfId="2" applyFont="1" applyBorder="1" applyAlignment="1" applyProtection="1">
      <alignment horizontal="right" vertical="center"/>
      <protection locked="0"/>
    </xf>
    <xf numFmtId="2" fontId="30" fillId="3" borderId="7" xfId="2" applyNumberFormat="1" applyFont="1" applyFill="1" applyBorder="1" applyAlignment="1" applyProtection="1">
      <alignment horizontal="right" vertical="center"/>
      <protection locked="0"/>
    </xf>
    <xf numFmtId="2" fontId="23" fillId="0" borderId="0" xfId="5" applyNumberFormat="1" applyFont="1" applyAlignment="1" applyProtection="1">
      <alignment horizontal="right" vertical="center"/>
    </xf>
    <xf numFmtId="2" fontId="14" fillId="0" borderId="0" xfId="2" applyNumberFormat="1" applyFont="1" applyAlignment="1">
      <alignment horizontal="right" vertical="center"/>
    </xf>
    <xf numFmtId="165" fontId="14" fillId="0" borderId="0" xfId="2" applyNumberFormat="1" applyFont="1" applyAlignment="1">
      <alignment horizontal="right" vertical="center"/>
    </xf>
    <xf numFmtId="165" fontId="31" fillId="3" borderId="7" xfId="2" applyNumberFormat="1" applyFont="1" applyFill="1" applyBorder="1" applyAlignment="1" applyProtection="1">
      <alignment horizontal="right" vertical="center"/>
      <protection locked="0"/>
    </xf>
    <xf numFmtId="2" fontId="20" fillId="0" borderId="7" xfId="2" applyNumberFormat="1" applyFont="1" applyBorder="1" applyAlignment="1">
      <alignment horizontal="right" vertical="center"/>
    </xf>
    <xf numFmtId="2" fontId="55" fillId="0" borderId="7" xfId="5" applyNumberFormat="1" applyFont="1" applyBorder="1" applyAlignment="1" applyProtection="1">
      <alignment horizontal="right" vertical="center"/>
    </xf>
    <xf numFmtId="2" fontId="58" fillId="0" borderId="7" xfId="2" applyNumberFormat="1" applyFont="1" applyBorder="1" applyAlignment="1">
      <alignment horizontal="right" vertical="center"/>
    </xf>
    <xf numFmtId="0" fontId="26" fillId="0" borderId="29" xfId="5" applyFont="1" applyBorder="1" applyAlignment="1" applyProtection="1">
      <alignment horizontal="center" vertical="center"/>
    </xf>
    <xf numFmtId="0" fontId="22" fillId="0" borderId="17" xfId="2" applyFont="1" applyBorder="1" applyAlignment="1">
      <alignment horizontal="center" vertical="center"/>
    </xf>
    <xf numFmtId="2" fontId="47" fillId="3" borderId="7" xfId="2" applyNumberFormat="1" applyFont="1" applyFill="1" applyBorder="1" applyAlignment="1" applyProtection="1">
      <alignment horizontal="right" vertical="center"/>
      <protection locked="0"/>
    </xf>
    <xf numFmtId="2" fontId="14" fillId="0" borderId="7" xfId="2" applyNumberFormat="1" applyFont="1" applyBorder="1" applyAlignment="1">
      <alignment horizontal="right" vertical="center"/>
    </xf>
    <xf numFmtId="0" fontId="31" fillId="3" borderId="15" xfId="2" applyFont="1" applyFill="1" applyBorder="1" applyAlignment="1" applyProtection="1">
      <alignment horizontal="right" vertical="center"/>
      <protection locked="0"/>
    </xf>
    <xf numFmtId="2" fontId="23" fillId="2" borderId="7" xfId="2" applyNumberFormat="1" applyFont="1" applyFill="1" applyBorder="1" applyAlignment="1">
      <alignment horizontal="right" vertical="center"/>
    </xf>
    <xf numFmtId="2" fontId="31" fillId="3" borderId="7" xfId="5" quotePrefix="1" applyNumberFormat="1" applyFont="1" applyFill="1" applyBorder="1" applyAlignment="1" applyProtection="1">
      <alignment horizontal="right" vertical="center"/>
      <protection locked="0"/>
    </xf>
    <xf numFmtId="2" fontId="23" fillId="2" borderId="15" xfId="2" quotePrefix="1" applyNumberFormat="1" applyFont="1" applyFill="1" applyBorder="1" applyAlignment="1">
      <alignment horizontal="right" vertical="center"/>
    </xf>
    <xf numFmtId="2" fontId="23" fillId="2" borderId="15" xfId="2" applyNumberFormat="1" applyFont="1" applyFill="1" applyBorder="1" applyAlignment="1">
      <alignment horizontal="right" vertical="center"/>
    </xf>
    <xf numFmtId="165" fontId="31" fillId="3" borderId="7" xfId="5" quotePrefix="1" applyNumberFormat="1" applyFont="1" applyFill="1" applyBorder="1" applyAlignment="1" applyProtection="1">
      <alignment horizontal="right" vertical="center"/>
      <protection locked="0"/>
    </xf>
    <xf numFmtId="2" fontId="55" fillId="0" borderId="7" xfId="2" applyNumberFormat="1" applyFont="1" applyBorder="1" applyAlignment="1">
      <alignment horizontal="right" vertical="center"/>
    </xf>
    <xf numFmtId="2" fontId="55" fillId="0" borderId="15" xfId="4" applyNumberFormat="1" applyFont="1" applyBorder="1" applyAlignment="1" applyProtection="1">
      <alignment horizontal="right" vertical="center"/>
    </xf>
    <xf numFmtId="2" fontId="58" fillId="0" borderId="15" xfId="2" applyNumberFormat="1" applyFont="1" applyBorder="1" applyAlignment="1">
      <alignment horizontal="right" vertical="center"/>
    </xf>
    <xf numFmtId="2" fontId="55" fillId="0" borderId="15" xfId="5" applyNumberFormat="1" applyFont="1" applyBorder="1" applyAlignment="1" applyProtection="1">
      <alignment horizontal="right" vertical="center"/>
    </xf>
    <xf numFmtId="2" fontId="55" fillId="0" borderId="15" xfId="2" applyNumberFormat="1" applyFont="1" applyBorder="1" applyAlignment="1">
      <alignment horizontal="right" vertical="center"/>
    </xf>
    <xf numFmtId="0" fontId="26" fillId="0" borderId="28" xfId="5" applyFont="1" applyBorder="1" applyAlignment="1" applyProtection="1">
      <alignment horizontal="center" vertical="center"/>
    </xf>
    <xf numFmtId="0" fontId="26" fillId="0" borderId="29" xfId="2" applyFont="1" applyBorder="1" applyAlignment="1">
      <alignment horizontal="center" vertical="center"/>
    </xf>
    <xf numFmtId="0" fontId="22" fillId="0" borderId="0" xfId="2" applyFont="1" applyAlignment="1">
      <alignment horizontal="left" vertical="center" wrapText="1"/>
    </xf>
    <xf numFmtId="0" fontId="14" fillId="0" borderId="0" xfId="2" applyFont="1" applyAlignment="1">
      <alignment horizontal="left" vertical="center" wrapText="1"/>
    </xf>
    <xf numFmtId="2" fontId="58" fillId="0" borderId="7" xfId="2" applyNumberFormat="1" applyFont="1" applyBorder="1" applyAlignment="1">
      <alignment vertical="center"/>
    </xf>
    <xf numFmtId="2" fontId="56" fillId="0" borderId="7" xfId="5" applyNumberFormat="1" applyFont="1" applyBorder="1" applyAlignment="1" applyProtection="1">
      <alignment horizontal="right" vertical="center"/>
    </xf>
    <xf numFmtId="2" fontId="55" fillId="3" borderId="7" xfId="5" applyNumberFormat="1" applyFont="1" applyFill="1" applyBorder="1" applyAlignment="1" applyProtection="1">
      <alignment horizontal="right" vertical="center"/>
      <protection locked="0"/>
    </xf>
    <xf numFmtId="2" fontId="60" fillId="3" borderId="7" xfId="2" applyNumberFormat="1" applyFont="1" applyFill="1" applyBorder="1" applyAlignment="1" applyProtection="1">
      <alignment horizontal="right" vertical="center"/>
      <protection locked="0"/>
    </xf>
    <xf numFmtId="2" fontId="61" fillId="0" borderId="7" xfId="2" applyNumberFormat="1" applyFont="1" applyBorder="1" applyAlignment="1">
      <alignment horizontal="right" vertical="center"/>
    </xf>
    <xf numFmtId="0" fontId="31" fillId="3" borderId="29" xfId="5" applyFont="1" applyFill="1" applyBorder="1" applyAlignment="1" applyProtection="1">
      <alignment horizontal="left" vertical="center"/>
      <protection locked="0"/>
    </xf>
    <xf numFmtId="0" fontId="48" fillId="3" borderId="29" xfId="2" applyFont="1" applyFill="1" applyBorder="1" applyAlignment="1" applyProtection="1">
      <alignment horizontal="left" vertical="center"/>
      <protection locked="0"/>
    </xf>
    <xf numFmtId="2" fontId="55" fillId="3" borderId="7" xfId="2" applyNumberFormat="1" applyFont="1" applyFill="1" applyBorder="1" applyAlignment="1" applyProtection="1">
      <alignment horizontal="right" vertical="center"/>
      <protection locked="0"/>
    </xf>
    <xf numFmtId="2" fontId="58" fillId="3" borderId="7" xfId="2" applyNumberFormat="1" applyFont="1" applyFill="1" applyBorder="1" applyAlignment="1" applyProtection="1">
      <alignment horizontal="right" vertical="center"/>
      <protection locked="0"/>
    </xf>
    <xf numFmtId="0" fontId="26" fillId="0" borderId="31" xfId="9" applyFont="1" applyBorder="1" applyAlignment="1" applyProtection="1">
      <alignment horizontal="center" vertical="center"/>
    </xf>
    <xf numFmtId="2" fontId="56" fillId="0" borderId="7" xfId="2" applyNumberFormat="1" applyFont="1" applyBorder="1" applyAlignment="1">
      <alignment horizontal="right" vertical="center"/>
    </xf>
    <xf numFmtId="0" fontId="56" fillId="0" borderId="7" xfId="2" applyFont="1" applyBorder="1" applyAlignment="1">
      <alignment horizontal="right" vertical="center"/>
    </xf>
    <xf numFmtId="0" fontId="56" fillId="0" borderId="0" xfId="2" applyFont="1" applyAlignment="1">
      <alignment horizontal="right" vertical="center"/>
    </xf>
    <xf numFmtId="0" fontId="31" fillId="3" borderId="15" xfId="5" applyFont="1" applyFill="1" applyBorder="1" applyAlignment="1" applyProtection="1">
      <alignment horizontal="left" vertical="center"/>
      <protection locked="0"/>
    </xf>
    <xf numFmtId="0" fontId="48" fillId="3" borderId="15" xfId="2" applyFont="1" applyFill="1" applyBorder="1" applyAlignment="1" applyProtection="1">
      <alignment horizontal="left" vertical="center"/>
      <protection locked="0"/>
    </xf>
    <xf numFmtId="0" fontId="26" fillId="0" borderId="36" xfId="4" applyFont="1" applyBorder="1" applyAlignment="1" applyProtection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26" fillId="0" borderId="39" xfId="4" applyFont="1" applyBorder="1" applyAlignment="1" applyProtection="1">
      <alignment horizontal="center" vertical="center"/>
    </xf>
    <xf numFmtId="0" fontId="26" fillId="0" borderId="39" xfId="2" applyFont="1" applyBorder="1" applyAlignment="1">
      <alignment horizontal="center" vertical="center"/>
    </xf>
    <xf numFmtId="0" fontId="14" fillId="0" borderId="40" xfId="2" applyFont="1" applyBorder="1" applyAlignment="1">
      <alignment horizontal="center" vertical="center"/>
    </xf>
    <xf numFmtId="0" fontId="25" fillId="0" borderId="25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26" xfId="2" applyFont="1" applyBorder="1" applyAlignment="1">
      <alignment horizontal="center" vertical="center"/>
    </xf>
    <xf numFmtId="49" fontId="23" fillId="0" borderId="0" xfId="5" applyNumberFormat="1" applyFont="1" applyAlignment="1" applyProtection="1">
      <alignment horizontal="center"/>
    </xf>
    <xf numFmtId="0" fontId="14" fillId="0" borderId="0" xfId="2" applyFont="1" applyAlignment="1">
      <alignment horizontal="center"/>
    </xf>
    <xf numFmtId="0" fontId="31" fillId="3" borderId="28" xfId="5" applyFont="1" applyFill="1" applyBorder="1" applyAlignment="1" applyProtection="1">
      <alignment horizontal="center"/>
      <protection locked="0"/>
    </xf>
    <xf numFmtId="0" fontId="30" fillId="3" borderId="29" xfId="2" applyFont="1" applyFill="1" applyBorder="1" applyAlignment="1" applyProtection="1">
      <alignment horizontal="center"/>
      <protection locked="0"/>
    </xf>
    <xf numFmtId="0" fontId="30" fillId="3" borderId="30" xfId="2" applyFont="1" applyFill="1" applyBorder="1" applyAlignment="1" applyProtection="1">
      <alignment horizontal="center"/>
      <protection locked="0"/>
    </xf>
    <xf numFmtId="167" fontId="31" fillId="3" borderId="31" xfId="5" applyNumberFormat="1" applyFont="1" applyFill="1" applyBorder="1" applyAlignment="1" applyProtection="1">
      <alignment horizontal="center"/>
      <protection locked="0"/>
    </xf>
    <xf numFmtId="167" fontId="30" fillId="3" borderId="30" xfId="2" applyNumberFormat="1" applyFont="1" applyFill="1" applyBorder="1" applyAlignment="1" applyProtection="1">
      <alignment horizontal="center"/>
      <protection locked="0"/>
    </xf>
    <xf numFmtId="0" fontId="31" fillId="3" borderId="31" xfId="5" applyFont="1" applyFill="1" applyBorder="1" applyAlignment="1" applyProtection="1">
      <alignment horizontal="center"/>
      <protection locked="0"/>
    </xf>
    <xf numFmtId="0" fontId="31" fillId="3" borderId="31" xfId="5" applyFont="1" applyFill="1" applyBorder="1" applyAlignment="1" applyProtection="1">
      <alignment horizontal="center" vertical="center"/>
      <protection locked="0"/>
    </xf>
    <xf numFmtId="0" fontId="30" fillId="3" borderId="29" xfId="2" applyFont="1" applyFill="1" applyBorder="1" applyAlignment="1" applyProtection="1">
      <alignment horizontal="center" vertical="center"/>
      <protection locked="0"/>
    </xf>
    <xf numFmtId="0" fontId="30" fillId="3" borderId="30" xfId="2" applyFont="1" applyFill="1" applyBorder="1" applyAlignment="1" applyProtection="1">
      <alignment horizontal="center" vertical="center"/>
      <protection locked="0"/>
    </xf>
    <xf numFmtId="0" fontId="31" fillId="3" borderId="46" xfId="2" applyFont="1" applyFill="1" applyBorder="1" applyAlignment="1" applyProtection="1">
      <alignment horizontal="center" vertical="center"/>
      <protection locked="0"/>
    </xf>
    <xf numFmtId="0" fontId="47" fillId="3" borderId="44" xfId="2" applyFont="1" applyFill="1" applyBorder="1" applyAlignment="1" applyProtection="1">
      <alignment vertical="center"/>
      <protection locked="0"/>
    </xf>
    <xf numFmtId="0" fontId="47" fillId="3" borderId="47" xfId="2" applyFont="1" applyFill="1" applyBorder="1" applyAlignment="1" applyProtection="1">
      <alignment vertical="center"/>
      <protection locked="0"/>
    </xf>
    <xf numFmtId="0" fontId="31" fillId="3" borderId="43" xfId="5" applyFont="1" applyFill="1" applyBorder="1" applyAlignment="1" applyProtection="1">
      <alignment horizontal="center"/>
      <protection locked="0"/>
    </xf>
    <xf numFmtId="0" fontId="30" fillId="3" borderId="44" xfId="2" applyFont="1" applyFill="1" applyBorder="1" applyAlignment="1" applyProtection="1">
      <alignment horizontal="center"/>
      <protection locked="0"/>
    </xf>
    <xf numFmtId="0" fontId="30" fillId="3" borderId="45" xfId="2" applyFont="1" applyFill="1" applyBorder="1" applyAlignment="1" applyProtection="1">
      <alignment horizontal="center"/>
      <protection locked="0"/>
    </xf>
    <xf numFmtId="167" fontId="31" fillId="3" borderId="46" xfId="5" applyNumberFormat="1" applyFont="1" applyFill="1" applyBorder="1" applyAlignment="1" applyProtection="1">
      <alignment horizontal="center"/>
      <protection locked="0"/>
    </xf>
    <xf numFmtId="167" fontId="30" fillId="3" borderId="45" xfId="2" applyNumberFormat="1" applyFont="1" applyFill="1" applyBorder="1" applyAlignment="1" applyProtection="1">
      <alignment horizontal="center"/>
      <protection locked="0"/>
    </xf>
    <xf numFmtId="0" fontId="31" fillId="3" borderId="46" xfId="5" applyFont="1" applyFill="1" applyBorder="1" applyAlignment="1" applyProtection="1">
      <alignment horizontal="center"/>
      <protection locked="0"/>
    </xf>
    <xf numFmtId="0" fontId="31" fillId="3" borderId="46" xfId="5" applyFont="1" applyFill="1" applyBorder="1" applyAlignment="1" applyProtection="1">
      <alignment horizontal="center" vertical="center"/>
      <protection locked="0"/>
    </xf>
    <xf numFmtId="0" fontId="30" fillId="3" borderId="44" xfId="2" applyFont="1" applyFill="1" applyBorder="1" applyAlignment="1" applyProtection="1">
      <alignment horizontal="center" vertical="center"/>
      <protection locked="0"/>
    </xf>
    <xf numFmtId="0" fontId="30" fillId="3" borderId="45" xfId="2" applyFont="1" applyFill="1" applyBorder="1" applyAlignment="1" applyProtection="1">
      <alignment horizontal="center" vertical="center"/>
      <protection locked="0"/>
    </xf>
    <xf numFmtId="0" fontId="31" fillId="3" borderId="31" xfId="2" applyFont="1" applyFill="1" applyBorder="1" applyAlignment="1" applyProtection="1">
      <alignment horizontal="center" vertical="center"/>
      <protection locked="0"/>
    </xf>
    <xf numFmtId="0" fontId="47" fillId="3" borderId="29" xfId="2" applyFont="1" applyFill="1" applyBorder="1" applyAlignment="1" applyProtection="1">
      <alignment vertical="center"/>
      <protection locked="0"/>
    </xf>
    <xf numFmtId="0" fontId="47" fillId="3" borderId="32" xfId="2" applyFont="1" applyFill="1" applyBorder="1" applyAlignment="1" applyProtection="1">
      <alignment vertical="center"/>
      <protection locked="0"/>
    </xf>
    <xf numFmtId="0" fontId="31" fillId="3" borderId="41" xfId="5" applyFont="1" applyFill="1" applyBorder="1" applyAlignment="1" applyProtection="1">
      <alignment horizontal="center"/>
      <protection locked="0"/>
    </xf>
    <xf numFmtId="0" fontId="30" fillId="3" borderId="15" xfId="2" applyFont="1" applyFill="1" applyBorder="1" applyAlignment="1" applyProtection="1">
      <alignment horizontal="center"/>
      <protection locked="0"/>
    </xf>
    <xf numFmtId="0" fontId="30" fillId="3" borderId="16" xfId="2" applyFont="1" applyFill="1" applyBorder="1" applyAlignment="1" applyProtection="1">
      <alignment horizontal="center"/>
      <protection locked="0"/>
    </xf>
    <xf numFmtId="167" fontId="31" fillId="3" borderId="14" xfId="5" applyNumberFormat="1" applyFont="1" applyFill="1" applyBorder="1" applyAlignment="1" applyProtection="1">
      <alignment horizontal="center"/>
      <protection locked="0"/>
    </xf>
    <xf numFmtId="167" fontId="30" fillId="3" borderId="16" xfId="2" applyNumberFormat="1" applyFont="1" applyFill="1" applyBorder="1" applyAlignment="1" applyProtection="1">
      <alignment horizontal="center"/>
      <protection locked="0"/>
    </xf>
    <xf numFmtId="0" fontId="31" fillId="3" borderId="14" xfId="5" applyFont="1" applyFill="1" applyBorder="1" applyAlignment="1" applyProtection="1">
      <alignment horizontal="center"/>
      <protection locked="0"/>
    </xf>
    <xf numFmtId="0" fontId="31" fillId="3" borderId="14" xfId="2" applyFont="1" applyFill="1" applyBorder="1" applyAlignment="1" applyProtection="1">
      <alignment horizontal="center" vertical="center"/>
      <protection locked="0"/>
    </xf>
    <xf numFmtId="0" fontId="30" fillId="3" borderId="15" xfId="2" applyFont="1" applyFill="1" applyBorder="1" applyAlignment="1" applyProtection="1">
      <alignment horizontal="center" vertical="center"/>
      <protection locked="0"/>
    </xf>
    <xf numFmtId="0" fontId="30" fillId="3" borderId="16" xfId="2" applyFont="1" applyFill="1" applyBorder="1" applyAlignment="1" applyProtection="1">
      <alignment horizontal="center" vertical="center"/>
      <protection locked="0"/>
    </xf>
    <xf numFmtId="0" fontId="31" fillId="3" borderId="14" xfId="5" applyFont="1" applyFill="1" applyBorder="1" applyAlignment="1" applyProtection="1">
      <alignment horizontal="center" vertical="center"/>
      <protection locked="0"/>
    </xf>
    <xf numFmtId="0" fontId="47" fillId="3" borderId="15" xfId="2" applyFont="1" applyFill="1" applyBorder="1" applyAlignment="1" applyProtection="1">
      <alignment vertical="center"/>
      <protection locked="0"/>
    </xf>
    <xf numFmtId="0" fontId="47" fillId="3" borderId="42" xfId="2" applyFont="1" applyFill="1" applyBorder="1" applyAlignment="1" applyProtection="1">
      <alignment vertical="center"/>
      <protection locked="0"/>
    </xf>
    <xf numFmtId="0" fontId="51" fillId="0" borderId="1" xfId="0" applyFont="1" applyBorder="1" applyAlignment="1">
      <alignment horizontal="left"/>
    </xf>
    <xf numFmtId="0" fontId="51" fillId="0" borderId="1" xfId="0" applyFont="1" applyBorder="1" applyAlignment="1">
      <alignment horizontal="center"/>
    </xf>
    <xf numFmtId="0" fontId="51" fillId="0" borderId="1" xfId="0" applyFont="1" applyBorder="1" applyAlignment="1" applyProtection="1">
      <alignment horizontal="center"/>
      <protection locked="0"/>
    </xf>
    <xf numFmtId="0" fontId="52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0" borderId="48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</cellXfs>
  <cellStyles count="11">
    <cellStyle name="BOLD" xfId="8" xr:uid="{02EE39EE-C36F-438A-8778-EF529165C442}"/>
    <cellStyle name="F2" xfId="4" xr:uid="{6729DD2A-E09C-43DE-B2AA-72BA44CF6248}"/>
    <cellStyle name="F3" xfId="9" xr:uid="{B8CC904A-EC19-45A0-A5BA-94D2F0A4CBC8}"/>
    <cellStyle name="F4" xfId="5" xr:uid="{7D416F09-9D0B-4388-BFAE-6158A4CE2D34}"/>
    <cellStyle name="F5" xfId="3" xr:uid="{4DF0E39C-BF4D-489C-874A-A5034F1944E9}"/>
    <cellStyle name="F6" xfId="6" xr:uid="{8D34FC2C-7AAF-414E-932A-00CD4C920DD7}"/>
    <cellStyle name="F8" xfId="7" xr:uid="{C764F077-4B4A-4563-AB71-64AA512E1A77}"/>
    <cellStyle name="Hyperlink" xfId="10" builtinId="8"/>
    <cellStyle name="Normal" xfId="0" builtinId="0"/>
    <cellStyle name="Normal 2" xfId="1" xr:uid="{D5E5151D-7C37-4EC3-9C09-C9D5F3D31A9D}"/>
    <cellStyle name="Normal_pumpcalc" xfId="2" xr:uid="{55CA854B-4DA9-41A2-BA81-858C57F2003D}"/>
  </cellStyles>
  <dxfs count="3">
    <dxf>
      <font>
        <color rgb="FF9C0006"/>
      </font>
      <fill>
        <gradientFill degree="90">
          <stop position="0">
            <color theme="0"/>
          </stop>
          <stop position="1">
            <color rgb="FFFFC7CE"/>
          </stop>
        </gradient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C7CE"/>
      <color rgb="FF0000FF"/>
      <color rgb="FFFFE699"/>
      <color rgb="FF9C000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gtank.com/product/centrifugal-pump-sizing-01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tank.com/product/fluid-vapor-pressure-calculation-services/" TargetMode="External"/><Relationship Id="rId2" Type="http://schemas.openxmlformats.org/officeDocument/2006/relationships/hyperlink" Target="https://www.engtank.com/product/fluid-viscosity-calculation-services/" TargetMode="External"/><Relationship Id="rId1" Type="http://schemas.openxmlformats.org/officeDocument/2006/relationships/hyperlink" Target="https://www.engtank.com/product/fluid-density-calculation-services/" TargetMode="External"/><Relationship Id="rId6" Type="http://schemas.openxmlformats.org/officeDocument/2006/relationships/hyperlink" Target="https://www.engtank.com/product/npsha-calculation-spreadsheet-standard/" TargetMode="External"/><Relationship Id="rId5" Type="http://schemas.openxmlformats.org/officeDocument/2006/relationships/hyperlink" Target="https://www.engtank.com/product/centrifugal-pump-sizing-01/" TargetMode="External"/><Relationship Id="rId4" Type="http://schemas.openxmlformats.org/officeDocument/2006/relationships/hyperlink" Target="https://www.engtank.com/product/pipe-pressure-drop-calculation-excel-sheet-standard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gtank.com/product/pump-calculation-spreadsheet-standard/" TargetMode="External"/><Relationship Id="rId2" Type="http://schemas.openxmlformats.org/officeDocument/2006/relationships/hyperlink" Target="https://www.engtank.com/product/centrifugal-pump-sizing-01/" TargetMode="External"/><Relationship Id="rId1" Type="http://schemas.openxmlformats.org/officeDocument/2006/relationships/hyperlink" Target="https://www.engtank.com/product/npsha-calculation" TargetMode="External"/><Relationship Id="rId4" Type="http://schemas.openxmlformats.org/officeDocument/2006/relationships/hyperlink" Target="https://www.engtank.com/product/pump-calculation-spreadsheet-develop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7</xdr:row>
      <xdr:rowOff>85725</xdr:rowOff>
    </xdr:from>
    <xdr:to>
      <xdr:col>2</xdr:col>
      <xdr:colOff>571500</xdr:colOff>
      <xdr:row>10</xdr:row>
      <xdr:rowOff>66675</xdr:rowOff>
    </xdr:to>
    <xdr:sp macro="" textlink="">
      <xdr:nvSpPr>
        <xdr:cNvPr id="3" name="Rectangle: Rounded Corner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BDBD021-140F-4614-8EF6-B2433876CE14}"/>
            </a:ext>
          </a:extLst>
        </xdr:cNvPr>
        <xdr:cNvSpPr/>
      </xdr:nvSpPr>
      <xdr:spPr>
        <a:xfrm>
          <a:off x="123825" y="1562100"/>
          <a:ext cx="2867025" cy="600075"/>
        </a:xfrm>
        <a:prstGeom prst="roundRect">
          <a:avLst/>
        </a:prstGeom>
        <a:gradFill>
          <a:gsLst>
            <a:gs pos="0">
              <a:srgbClr val="5B9BD5">
                <a:lumMod val="50000"/>
              </a:srgbClr>
            </a:gs>
            <a:gs pos="48000">
              <a:srgbClr val="5B9BD5">
                <a:lumMod val="99000"/>
              </a:srgbClr>
            </a:gs>
            <a:gs pos="100000">
              <a:srgbClr val="5B9BD5">
                <a:lumMod val="59000"/>
                <a:lumOff val="41000"/>
              </a:srgbClr>
            </a:gs>
          </a:gsLst>
          <a:lin ang="16200000" scaled="1"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EXPERT HELP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21</xdr:row>
      <xdr:rowOff>95250</xdr:rowOff>
    </xdr:from>
    <xdr:to>
      <xdr:col>20</xdr:col>
      <xdr:colOff>273050</xdr:colOff>
      <xdr:row>25</xdr:row>
      <xdr:rowOff>0</xdr:rowOff>
    </xdr:to>
    <xdr:grpSp>
      <xdr:nvGrpSpPr>
        <xdr:cNvPr id="2" name="Group 79">
          <a:extLst>
            <a:ext uri="{FF2B5EF4-FFF2-40B4-BE49-F238E27FC236}">
              <a16:creationId xmlns:a16="http://schemas.microsoft.com/office/drawing/2014/main" id="{ED1C3432-4B7D-4BB5-B749-2C20C8A9950D}"/>
            </a:ext>
          </a:extLst>
        </xdr:cNvPr>
        <xdr:cNvGrpSpPr>
          <a:grpSpLocks/>
        </xdr:cNvGrpSpPr>
      </xdr:nvGrpSpPr>
      <xdr:grpSpPr bwMode="auto">
        <a:xfrm>
          <a:off x="10255250" y="6334125"/>
          <a:ext cx="2082800" cy="920750"/>
          <a:chOff x="675" y="601"/>
          <a:chExt cx="133" cy="116"/>
        </a:xfrm>
      </xdr:grpSpPr>
      <xdr:sp macro="" textlink="">
        <xdr:nvSpPr>
          <xdr:cNvPr id="3" name="Oval 65">
            <a:extLst>
              <a:ext uri="{FF2B5EF4-FFF2-40B4-BE49-F238E27FC236}">
                <a16:creationId xmlns:a16="http://schemas.microsoft.com/office/drawing/2014/main" id="{452D1E4D-543E-01EF-CCF0-B38BCE3706EF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675" y="601"/>
            <a:ext cx="102" cy="102"/>
          </a:xfrm>
          <a:prstGeom prst="ellips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00" mc:Ignorable="a14" a14:legacySpreadsheetColorIndex="13">
                    <a:alpha val="50000"/>
                  </a:srgbClr>
                </a:solidFill>
              </a14:hiddenFill>
            </a:ext>
          </a:extLst>
        </xdr:spPr>
      </xdr:sp>
      <xdr:sp macro="" textlink="">
        <xdr:nvSpPr>
          <xdr:cNvPr id="4" name="Line 68">
            <a:extLst>
              <a:ext uri="{FF2B5EF4-FFF2-40B4-BE49-F238E27FC236}">
                <a16:creationId xmlns:a16="http://schemas.microsoft.com/office/drawing/2014/main" id="{9BBAC6FA-4D18-9878-C0AF-677B05A7FCBA}"/>
              </a:ext>
            </a:extLst>
          </xdr:cNvPr>
          <xdr:cNvSpPr>
            <a:spLocks noChangeShapeType="1"/>
          </xdr:cNvSpPr>
        </xdr:nvSpPr>
        <xdr:spPr bwMode="auto">
          <a:xfrm flipH="1">
            <a:off x="680" y="717"/>
            <a:ext cx="5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" name="Line 69">
            <a:extLst>
              <a:ext uri="{FF2B5EF4-FFF2-40B4-BE49-F238E27FC236}">
                <a16:creationId xmlns:a16="http://schemas.microsoft.com/office/drawing/2014/main" id="{71B0D4C7-8570-5AAA-6DC7-CB619405E90A}"/>
              </a:ext>
            </a:extLst>
          </xdr:cNvPr>
          <xdr:cNvSpPr>
            <a:spLocks noChangeShapeType="1"/>
          </xdr:cNvSpPr>
        </xdr:nvSpPr>
        <xdr:spPr bwMode="auto">
          <a:xfrm flipV="1">
            <a:off x="680" y="695"/>
            <a:ext cx="18" cy="21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grpSp>
        <xdr:nvGrpSpPr>
          <xdr:cNvPr id="6" name="Group 71">
            <a:extLst>
              <a:ext uri="{FF2B5EF4-FFF2-40B4-BE49-F238E27FC236}">
                <a16:creationId xmlns:a16="http://schemas.microsoft.com/office/drawing/2014/main" id="{967F29F1-59FA-1DBE-D760-032B4A48E9A1}"/>
              </a:ext>
            </a:extLst>
          </xdr:cNvPr>
          <xdr:cNvGrpSpPr>
            <a:grpSpLocks/>
          </xdr:cNvGrpSpPr>
        </xdr:nvGrpSpPr>
        <xdr:grpSpPr bwMode="auto">
          <a:xfrm flipH="1">
            <a:off x="727" y="695"/>
            <a:ext cx="45" cy="22"/>
            <a:chOff x="680" y="695"/>
            <a:chExt cx="45" cy="22"/>
          </a:xfrm>
        </xdr:grpSpPr>
        <xdr:sp macro="" textlink="">
          <xdr:nvSpPr>
            <xdr:cNvPr id="11" name="Line 72">
              <a:extLst>
                <a:ext uri="{FF2B5EF4-FFF2-40B4-BE49-F238E27FC236}">
                  <a16:creationId xmlns:a16="http://schemas.microsoft.com/office/drawing/2014/main" id="{E20F74AB-2986-8B56-19AD-FB80DE05AF2F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680" y="717"/>
              <a:ext cx="45" cy="0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  <xdr:sp macro="" textlink="">
          <xdr:nvSpPr>
            <xdr:cNvPr id="12" name="Line 73">
              <a:extLst>
                <a:ext uri="{FF2B5EF4-FFF2-40B4-BE49-F238E27FC236}">
                  <a16:creationId xmlns:a16="http://schemas.microsoft.com/office/drawing/2014/main" id="{F59A0CCE-EB89-F558-46A5-5D61CF204B2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80" y="695"/>
              <a:ext cx="18" cy="21"/>
            </a:xfrm>
            <a:prstGeom prst="line">
              <a:avLst/>
            </a:prstGeom>
            <a:noFill/>
            <a:ln w="38100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</xdr:spPr>
        </xdr:sp>
      </xdr:grpSp>
      <xdr:sp macro="" textlink="">
        <xdr:nvSpPr>
          <xdr:cNvPr id="7" name="Rectangle 74">
            <a:extLst>
              <a:ext uri="{FF2B5EF4-FFF2-40B4-BE49-F238E27FC236}">
                <a16:creationId xmlns:a16="http://schemas.microsoft.com/office/drawing/2014/main" id="{7599D408-397B-BB91-22CF-C19640ADF7AA}"/>
              </a:ext>
            </a:extLst>
          </xdr:cNvPr>
          <xdr:cNvSpPr>
            <a:spLocks noChangeArrowheads="1"/>
          </xdr:cNvSpPr>
        </xdr:nvSpPr>
        <xdr:spPr bwMode="auto">
          <a:xfrm>
            <a:off x="728" y="601"/>
            <a:ext cx="80" cy="21"/>
          </a:xfrm>
          <a:prstGeom prst="rect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00" mc:Ignorable="a14" a14:legacySpreadsheetColorIndex="13">
                    <a:alpha val="50000"/>
                  </a:srgbClr>
                </a:solidFill>
              </a14:hiddenFill>
            </a:ext>
          </a:extLst>
        </xdr:spPr>
      </xdr:sp>
      <xdr:sp macro="" textlink="">
        <xdr:nvSpPr>
          <xdr:cNvPr id="8" name="Line 75">
            <a:extLst>
              <a:ext uri="{FF2B5EF4-FFF2-40B4-BE49-F238E27FC236}">
                <a16:creationId xmlns:a16="http://schemas.microsoft.com/office/drawing/2014/main" id="{7E65111B-ADE4-36FA-675F-5CF56E8C5A24}"/>
              </a:ext>
            </a:extLst>
          </xdr:cNvPr>
          <xdr:cNvSpPr>
            <a:spLocks noChangeShapeType="1"/>
          </xdr:cNvSpPr>
        </xdr:nvSpPr>
        <xdr:spPr bwMode="auto">
          <a:xfrm>
            <a:off x="727" y="601"/>
            <a:ext cx="8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9" name="Line 76">
            <a:extLst>
              <a:ext uri="{FF2B5EF4-FFF2-40B4-BE49-F238E27FC236}">
                <a16:creationId xmlns:a16="http://schemas.microsoft.com/office/drawing/2014/main" id="{32A8A1DD-3044-2450-0F38-9E6ED912C7F5}"/>
              </a:ext>
            </a:extLst>
          </xdr:cNvPr>
          <xdr:cNvSpPr>
            <a:spLocks noChangeShapeType="1"/>
          </xdr:cNvSpPr>
        </xdr:nvSpPr>
        <xdr:spPr bwMode="auto">
          <a:xfrm>
            <a:off x="807" y="601"/>
            <a:ext cx="0" cy="22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10" name="Line 77">
            <a:extLst>
              <a:ext uri="{FF2B5EF4-FFF2-40B4-BE49-F238E27FC236}">
                <a16:creationId xmlns:a16="http://schemas.microsoft.com/office/drawing/2014/main" id="{1A7E00A7-6A6F-ED3E-68B8-5A218AAE04BA}"/>
              </a:ext>
            </a:extLst>
          </xdr:cNvPr>
          <xdr:cNvSpPr>
            <a:spLocks noChangeShapeType="1"/>
          </xdr:cNvSpPr>
        </xdr:nvSpPr>
        <xdr:spPr bwMode="auto">
          <a:xfrm flipH="1">
            <a:off x="766" y="622"/>
            <a:ext cx="41" cy="0"/>
          </a:xfrm>
          <a:prstGeom prst="line">
            <a:avLst/>
          </a:prstGeom>
          <a:noFill/>
          <a:ln w="381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</xdr:grpSp>
    <xdr:clientData/>
  </xdr:twoCellAnchor>
  <xdr:twoCellAnchor>
    <xdr:from>
      <xdr:col>8</xdr:col>
      <xdr:colOff>209550</xdr:colOff>
      <xdr:row>20</xdr:row>
      <xdr:rowOff>222250</xdr:rowOff>
    </xdr:from>
    <xdr:to>
      <xdr:col>8</xdr:col>
      <xdr:colOff>209550</xdr:colOff>
      <xdr:row>22</xdr:row>
      <xdr:rowOff>266700</xdr:rowOff>
    </xdr:to>
    <xdr:sp macro="" textlink="">
      <xdr:nvSpPr>
        <xdr:cNvPr id="13" name="Line 61">
          <a:extLst>
            <a:ext uri="{FF2B5EF4-FFF2-40B4-BE49-F238E27FC236}">
              <a16:creationId xmlns:a16="http://schemas.microsoft.com/office/drawing/2014/main" id="{69959A2B-7699-410B-83EA-F6FFBF079E1C}"/>
            </a:ext>
          </a:extLst>
        </xdr:cNvPr>
        <xdr:cNvSpPr>
          <a:spLocks noChangeShapeType="1"/>
        </xdr:cNvSpPr>
      </xdr:nvSpPr>
      <xdr:spPr bwMode="auto">
        <a:xfrm flipH="1">
          <a:off x="5086350" y="5222875"/>
          <a:ext cx="0" cy="58737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196850</xdr:colOff>
      <xdr:row>22</xdr:row>
      <xdr:rowOff>266700</xdr:rowOff>
    </xdr:from>
    <xdr:to>
      <xdr:col>9</xdr:col>
      <xdr:colOff>120650</xdr:colOff>
      <xdr:row>22</xdr:row>
      <xdr:rowOff>266700</xdr:rowOff>
    </xdr:to>
    <xdr:sp macro="" textlink="">
      <xdr:nvSpPr>
        <xdr:cNvPr id="14" name="Line 62">
          <a:extLst>
            <a:ext uri="{FF2B5EF4-FFF2-40B4-BE49-F238E27FC236}">
              <a16:creationId xmlns:a16="http://schemas.microsoft.com/office/drawing/2014/main" id="{DB4402CD-FAFE-43DB-A63F-E543EA901762}"/>
            </a:ext>
          </a:extLst>
        </xdr:cNvPr>
        <xdr:cNvSpPr>
          <a:spLocks noChangeShapeType="1"/>
        </xdr:cNvSpPr>
      </xdr:nvSpPr>
      <xdr:spPr bwMode="auto">
        <a:xfrm>
          <a:off x="5073650" y="5810250"/>
          <a:ext cx="5334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127000</xdr:colOff>
      <xdr:row>22</xdr:row>
      <xdr:rowOff>0</xdr:rowOff>
    </xdr:from>
    <xdr:to>
      <xdr:col>12</xdr:col>
      <xdr:colOff>88900</xdr:colOff>
      <xdr:row>23</xdr:row>
      <xdr:rowOff>279400</xdr:rowOff>
    </xdr:to>
    <xdr:sp macro="" textlink="">
      <xdr:nvSpPr>
        <xdr:cNvPr id="15" name="Rectangle 63">
          <a:extLst>
            <a:ext uri="{FF2B5EF4-FFF2-40B4-BE49-F238E27FC236}">
              <a16:creationId xmlns:a16="http://schemas.microsoft.com/office/drawing/2014/main" id="{81BF6C57-E13F-4022-BE2E-B73FED84E158}"/>
            </a:ext>
          </a:extLst>
        </xdr:cNvPr>
        <xdr:cNvSpPr>
          <a:spLocks noChangeArrowheads="1"/>
        </xdr:cNvSpPr>
      </xdr:nvSpPr>
      <xdr:spPr bwMode="auto">
        <a:xfrm>
          <a:off x="5613400" y="5553075"/>
          <a:ext cx="1790700" cy="517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lnSpc>
              <a:spcPts val="1500"/>
            </a:lnSpc>
            <a:defRPr sz="1000"/>
          </a:pPr>
          <a:r>
            <a:rPr lang="en-US" sz="1350" b="0" i="0" u="none" strike="noStrike" baseline="0">
              <a:solidFill>
                <a:srgbClr val="000000"/>
              </a:solidFill>
              <a:latin typeface="MS Sans Serif"/>
            </a:rPr>
            <a:t>Delta P</a:t>
          </a:r>
        </a:p>
      </xdr:txBody>
    </xdr:sp>
    <xdr:clientData/>
  </xdr:twoCellAnchor>
  <xdr:twoCellAnchor>
    <xdr:from>
      <xdr:col>12</xdr:col>
      <xdr:colOff>69850</xdr:colOff>
      <xdr:row>22</xdr:row>
      <xdr:rowOff>298450</xdr:rowOff>
    </xdr:from>
    <xdr:to>
      <xdr:col>16</xdr:col>
      <xdr:colOff>317500</xdr:colOff>
      <xdr:row>22</xdr:row>
      <xdr:rowOff>298450</xdr:rowOff>
    </xdr:to>
    <xdr:sp macro="" textlink="">
      <xdr:nvSpPr>
        <xdr:cNvPr id="16" name="Line 64">
          <a:extLst>
            <a:ext uri="{FF2B5EF4-FFF2-40B4-BE49-F238E27FC236}">
              <a16:creationId xmlns:a16="http://schemas.microsoft.com/office/drawing/2014/main" id="{ADCDCCAD-4826-4A2D-AF58-29E6202C2CC9}"/>
            </a:ext>
          </a:extLst>
        </xdr:cNvPr>
        <xdr:cNvSpPr>
          <a:spLocks noChangeShapeType="1"/>
        </xdr:cNvSpPr>
      </xdr:nvSpPr>
      <xdr:spPr bwMode="auto">
        <a:xfrm>
          <a:off x="7385050" y="5813425"/>
          <a:ext cx="26860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82550</xdr:colOff>
      <xdr:row>21</xdr:row>
      <xdr:rowOff>31750</xdr:rowOff>
    </xdr:from>
    <xdr:to>
      <xdr:col>30</xdr:col>
      <xdr:colOff>311150</xdr:colOff>
      <xdr:row>22</xdr:row>
      <xdr:rowOff>38100</xdr:rowOff>
    </xdr:to>
    <xdr:sp macro="" textlink="">
      <xdr:nvSpPr>
        <xdr:cNvPr id="17" name="Rectangle 85">
          <a:extLst>
            <a:ext uri="{FF2B5EF4-FFF2-40B4-BE49-F238E27FC236}">
              <a16:creationId xmlns:a16="http://schemas.microsoft.com/office/drawing/2014/main" id="{C99F32A0-7EC0-4A79-8CCB-3FD85A78016F}"/>
            </a:ext>
          </a:extLst>
        </xdr:cNvPr>
        <xdr:cNvSpPr>
          <a:spLocks noChangeArrowheads="1"/>
        </xdr:cNvSpPr>
      </xdr:nvSpPr>
      <xdr:spPr bwMode="auto">
        <a:xfrm>
          <a:off x="17151350" y="5327650"/>
          <a:ext cx="1447800" cy="263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MS Sans Serif"/>
            </a:rPr>
            <a:t>EQUIP'T</a:t>
          </a:r>
        </a:p>
      </xdr:txBody>
    </xdr:sp>
    <xdr:clientData/>
  </xdr:twoCellAnchor>
  <xdr:twoCellAnchor>
    <xdr:from>
      <xdr:col>37</xdr:col>
      <xdr:colOff>12700</xdr:colOff>
      <xdr:row>20</xdr:row>
      <xdr:rowOff>0</xdr:rowOff>
    </xdr:from>
    <xdr:to>
      <xdr:col>38</xdr:col>
      <xdr:colOff>177800</xdr:colOff>
      <xdr:row>22</xdr:row>
      <xdr:rowOff>0</xdr:rowOff>
    </xdr:to>
    <xdr:grpSp>
      <xdr:nvGrpSpPr>
        <xdr:cNvPr id="18" name="Group 108">
          <a:extLst>
            <a:ext uri="{FF2B5EF4-FFF2-40B4-BE49-F238E27FC236}">
              <a16:creationId xmlns:a16="http://schemas.microsoft.com/office/drawing/2014/main" id="{6F43DCD1-5BA8-4DB2-BE85-22F971507428}"/>
            </a:ext>
          </a:extLst>
        </xdr:cNvPr>
        <xdr:cNvGrpSpPr>
          <a:grpSpLocks/>
        </xdr:cNvGrpSpPr>
      </xdr:nvGrpSpPr>
      <xdr:grpSpPr bwMode="auto">
        <a:xfrm>
          <a:off x="22332950" y="5937250"/>
          <a:ext cx="768350" cy="555625"/>
          <a:chOff x="1210" y="586"/>
          <a:chExt cx="73" cy="66"/>
        </a:xfrm>
      </xdr:grpSpPr>
      <xdr:sp macro="" textlink="">
        <xdr:nvSpPr>
          <xdr:cNvPr id="19" name="Line 87">
            <a:extLst>
              <a:ext uri="{FF2B5EF4-FFF2-40B4-BE49-F238E27FC236}">
                <a16:creationId xmlns:a16="http://schemas.microsoft.com/office/drawing/2014/main" id="{0B621CCE-13B0-67FD-B329-118931BAC8B7}"/>
              </a:ext>
            </a:extLst>
          </xdr:cNvPr>
          <xdr:cNvSpPr>
            <a:spLocks noChangeShapeType="1"/>
          </xdr:cNvSpPr>
        </xdr:nvSpPr>
        <xdr:spPr bwMode="auto">
          <a:xfrm flipV="1">
            <a:off x="1210" y="621"/>
            <a:ext cx="73" cy="3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88">
            <a:extLst>
              <a:ext uri="{FF2B5EF4-FFF2-40B4-BE49-F238E27FC236}">
                <a16:creationId xmlns:a16="http://schemas.microsoft.com/office/drawing/2014/main" id="{D5CAF60F-2318-C72E-A7E9-DBD71016D5B6}"/>
              </a:ext>
            </a:extLst>
          </xdr:cNvPr>
          <xdr:cNvSpPr>
            <a:spLocks noChangeShapeType="1"/>
          </xdr:cNvSpPr>
        </xdr:nvSpPr>
        <xdr:spPr bwMode="auto">
          <a:xfrm>
            <a:off x="1283" y="622"/>
            <a:ext cx="0" cy="3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91">
            <a:extLst>
              <a:ext uri="{FF2B5EF4-FFF2-40B4-BE49-F238E27FC236}">
                <a16:creationId xmlns:a16="http://schemas.microsoft.com/office/drawing/2014/main" id="{798407FB-F0C7-6126-72F3-EDEFC2AC7A62}"/>
              </a:ext>
            </a:extLst>
          </xdr:cNvPr>
          <xdr:cNvSpPr>
            <a:spLocks noChangeShapeType="1"/>
          </xdr:cNvSpPr>
        </xdr:nvSpPr>
        <xdr:spPr bwMode="auto">
          <a:xfrm rot="10800000">
            <a:off x="1210" y="622"/>
            <a:ext cx="73" cy="3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" name="Line 92">
            <a:extLst>
              <a:ext uri="{FF2B5EF4-FFF2-40B4-BE49-F238E27FC236}">
                <a16:creationId xmlns:a16="http://schemas.microsoft.com/office/drawing/2014/main" id="{A749D653-8B38-5993-B22D-B5A710174F41}"/>
              </a:ext>
            </a:extLst>
          </xdr:cNvPr>
          <xdr:cNvSpPr>
            <a:spLocks noChangeShapeType="1"/>
          </xdr:cNvSpPr>
        </xdr:nvSpPr>
        <xdr:spPr bwMode="auto">
          <a:xfrm rot="10800000" flipV="1">
            <a:off x="1210" y="622"/>
            <a:ext cx="0" cy="3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23" name="Group 96">
            <a:extLst>
              <a:ext uri="{FF2B5EF4-FFF2-40B4-BE49-F238E27FC236}">
                <a16:creationId xmlns:a16="http://schemas.microsoft.com/office/drawing/2014/main" id="{E95A8ABE-6077-2DBF-FA58-55D936B114A2}"/>
              </a:ext>
            </a:extLst>
          </xdr:cNvPr>
          <xdr:cNvGrpSpPr>
            <a:grpSpLocks/>
          </xdr:cNvGrpSpPr>
        </xdr:nvGrpSpPr>
        <xdr:grpSpPr bwMode="auto">
          <a:xfrm flipV="1">
            <a:off x="1222" y="586"/>
            <a:ext cx="49" cy="18"/>
            <a:chOff x="1078" y="698"/>
            <a:chExt cx="49" cy="17"/>
          </a:xfrm>
        </xdr:grpSpPr>
        <xdr:sp macro="" textlink="">
          <xdr:nvSpPr>
            <xdr:cNvPr id="25" name="Arc 94">
              <a:extLst>
                <a:ext uri="{FF2B5EF4-FFF2-40B4-BE49-F238E27FC236}">
                  <a16:creationId xmlns:a16="http://schemas.microsoft.com/office/drawing/2014/main" id="{AD914386-C50A-B514-C5A2-7F9980273594}"/>
                </a:ext>
              </a:extLst>
            </xdr:cNvPr>
            <xdr:cNvSpPr>
              <a:spLocks/>
            </xdr:cNvSpPr>
          </xdr:nvSpPr>
          <xdr:spPr bwMode="auto">
            <a:xfrm flipH="1" flipV="1">
              <a:off x="1079" y="698"/>
              <a:ext cx="47" cy="17"/>
            </a:xfrm>
            <a:custGeom>
              <a:avLst/>
              <a:gdLst>
                <a:gd name="G0" fmla="+- 21569 0 0"/>
                <a:gd name="G1" fmla="+- 21600 0 0"/>
                <a:gd name="G2" fmla="+- 21600 0 0"/>
                <a:gd name="T0" fmla="*/ 0 w 43120"/>
                <a:gd name="T1" fmla="*/ 20439 h 21600"/>
                <a:gd name="T2" fmla="*/ 43120 w 43120"/>
                <a:gd name="T3" fmla="*/ 20146 h 21600"/>
                <a:gd name="T4" fmla="*/ 21569 w 43120"/>
                <a:gd name="T5" fmla="*/ 21600 h 21600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</a:cxnLst>
              <a:rect l="0" t="0" r="r" b="b"/>
              <a:pathLst>
                <a:path w="43120" h="21600" fill="none" extrusionOk="0">
                  <a:moveTo>
                    <a:pt x="0" y="20439"/>
                  </a:moveTo>
                  <a:cubicBezTo>
                    <a:pt x="617" y="8977"/>
                    <a:pt x="10090" y="0"/>
                    <a:pt x="21569" y="0"/>
                  </a:cubicBezTo>
                  <a:cubicBezTo>
                    <a:pt x="32933" y="0"/>
                    <a:pt x="42354" y="8806"/>
                    <a:pt x="43120" y="20145"/>
                  </a:cubicBezTo>
                </a:path>
                <a:path w="43120" h="21600" stroke="0" extrusionOk="0">
                  <a:moveTo>
                    <a:pt x="0" y="20439"/>
                  </a:moveTo>
                  <a:cubicBezTo>
                    <a:pt x="617" y="8977"/>
                    <a:pt x="10090" y="0"/>
                    <a:pt x="21569" y="0"/>
                  </a:cubicBezTo>
                  <a:cubicBezTo>
                    <a:pt x="32933" y="0"/>
                    <a:pt x="42354" y="8806"/>
                    <a:pt x="43120" y="20145"/>
                  </a:cubicBezTo>
                  <a:lnTo>
                    <a:pt x="21569" y="21600"/>
                  </a:lnTo>
                  <a:close/>
                </a:path>
              </a:pathLst>
            </a:custGeom>
            <a:noFill/>
            <a:ln w="285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9"/>
                  </a:solidFill>
                </a14:hiddenFill>
              </a:ext>
            </a:extLst>
          </xdr:spPr>
        </xdr:sp>
        <xdr:sp macro="" textlink="">
          <xdr:nvSpPr>
            <xdr:cNvPr id="26" name="Line 95">
              <a:extLst>
                <a:ext uri="{FF2B5EF4-FFF2-40B4-BE49-F238E27FC236}">
                  <a16:creationId xmlns:a16="http://schemas.microsoft.com/office/drawing/2014/main" id="{B5FFDA2C-814F-89CB-6669-2E0CACE3F71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078" y="699"/>
              <a:ext cx="49" cy="0"/>
            </a:xfrm>
            <a:prstGeom prst="line">
              <a:avLst/>
            </a:prstGeom>
            <a:noFill/>
            <a:ln w="2857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24" name="Line 98">
            <a:extLst>
              <a:ext uri="{FF2B5EF4-FFF2-40B4-BE49-F238E27FC236}">
                <a16:creationId xmlns:a16="http://schemas.microsoft.com/office/drawing/2014/main" id="{F0CD5733-E80D-6AAB-E9C1-652282FF5EAB}"/>
              </a:ext>
            </a:extLst>
          </xdr:cNvPr>
          <xdr:cNvSpPr>
            <a:spLocks noChangeShapeType="1"/>
          </xdr:cNvSpPr>
        </xdr:nvSpPr>
        <xdr:spPr bwMode="auto">
          <a:xfrm>
            <a:off x="1246" y="604"/>
            <a:ext cx="0" cy="3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317500</xdr:colOff>
      <xdr:row>17</xdr:row>
      <xdr:rowOff>0</xdr:rowOff>
    </xdr:from>
    <xdr:to>
      <xdr:col>39</xdr:col>
      <xdr:colOff>317500</xdr:colOff>
      <xdr:row>21</xdr:row>
      <xdr:rowOff>152400</xdr:rowOff>
    </xdr:to>
    <xdr:sp macro="" textlink="">
      <xdr:nvSpPr>
        <xdr:cNvPr id="27" name="Line 101">
          <a:extLst>
            <a:ext uri="{FF2B5EF4-FFF2-40B4-BE49-F238E27FC236}">
              <a16:creationId xmlns:a16="http://schemas.microsoft.com/office/drawing/2014/main" id="{93FD128D-E130-46EC-AF73-AA7DF06C67E0}"/>
            </a:ext>
          </a:extLst>
        </xdr:cNvPr>
        <xdr:cNvSpPr>
          <a:spLocks noChangeShapeType="1"/>
        </xdr:cNvSpPr>
      </xdr:nvSpPr>
      <xdr:spPr bwMode="auto">
        <a:xfrm>
          <a:off x="24091900" y="4191000"/>
          <a:ext cx="0" cy="125730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177800</xdr:colOff>
      <xdr:row>21</xdr:row>
      <xdr:rowOff>152400</xdr:rowOff>
    </xdr:from>
    <xdr:to>
      <xdr:col>39</xdr:col>
      <xdr:colOff>317500</xdr:colOff>
      <xdr:row>21</xdr:row>
      <xdr:rowOff>152400</xdr:rowOff>
    </xdr:to>
    <xdr:sp macro="" textlink="">
      <xdr:nvSpPr>
        <xdr:cNvPr id="28" name="Line 102">
          <a:extLst>
            <a:ext uri="{FF2B5EF4-FFF2-40B4-BE49-F238E27FC236}">
              <a16:creationId xmlns:a16="http://schemas.microsoft.com/office/drawing/2014/main" id="{BB3ECE4C-49F7-41F3-A99C-3B8C97AF4B09}"/>
            </a:ext>
          </a:extLst>
        </xdr:cNvPr>
        <xdr:cNvSpPr>
          <a:spLocks noChangeShapeType="1"/>
        </xdr:cNvSpPr>
      </xdr:nvSpPr>
      <xdr:spPr bwMode="auto">
        <a:xfrm flipH="1">
          <a:off x="23342600" y="5448300"/>
          <a:ext cx="7493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57150</xdr:colOff>
      <xdr:row>25</xdr:row>
      <xdr:rowOff>19050</xdr:rowOff>
    </xdr:from>
    <xdr:to>
      <xdr:col>20</xdr:col>
      <xdr:colOff>228600</xdr:colOff>
      <xdr:row>25</xdr:row>
      <xdr:rowOff>133350</xdr:rowOff>
    </xdr:to>
    <xdr:grpSp>
      <xdr:nvGrpSpPr>
        <xdr:cNvPr id="29" name="Group 173">
          <a:extLst>
            <a:ext uri="{FF2B5EF4-FFF2-40B4-BE49-F238E27FC236}">
              <a16:creationId xmlns:a16="http://schemas.microsoft.com/office/drawing/2014/main" id="{8790D280-60CD-49AA-B742-0C90F13C69DD}"/>
            </a:ext>
          </a:extLst>
        </xdr:cNvPr>
        <xdr:cNvGrpSpPr>
          <a:grpSpLocks/>
        </xdr:cNvGrpSpPr>
      </xdr:nvGrpSpPr>
      <xdr:grpSpPr bwMode="auto">
        <a:xfrm>
          <a:off x="9709150" y="7273925"/>
          <a:ext cx="2584450" cy="114300"/>
          <a:chOff x="563" y="731"/>
          <a:chExt cx="156" cy="12"/>
        </a:xfrm>
      </xdr:grpSpPr>
      <xdr:sp macro="" textlink="">
        <xdr:nvSpPr>
          <xdr:cNvPr id="30" name="Line 109">
            <a:extLst>
              <a:ext uri="{FF2B5EF4-FFF2-40B4-BE49-F238E27FC236}">
                <a16:creationId xmlns:a16="http://schemas.microsoft.com/office/drawing/2014/main" id="{BDB916B8-8482-C683-961D-8D12560F5B8C}"/>
              </a:ext>
            </a:extLst>
          </xdr:cNvPr>
          <xdr:cNvSpPr>
            <a:spLocks noChangeShapeType="1"/>
          </xdr:cNvSpPr>
        </xdr:nvSpPr>
        <xdr:spPr bwMode="auto">
          <a:xfrm>
            <a:off x="567" y="731"/>
            <a:ext cx="152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111">
            <a:extLst>
              <a:ext uri="{FF2B5EF4-FFF2-40B4-BE49-F238E27FC236}">
                <a16:creationId xmlns:a16="http://schemas.microsoft.com/office/drawing/2014/main" id="{B6992DB2-09DD-3034-5EA2-69C7472E1B31}"/>
              </a:ext>
            </a:extLst>
          </xdr:cNvPr>
          <xdr:cNvSpPr>
            <a:spLocks noChangeShapeType="1"/>
          </xdr:cNvSpPr>
        </xdr:nvSpPr>
        <xdr:spPr bwMode="auto">
          <a:xfrm flipH="1">
            <a:off x="577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112">
            <a:extLst>
              <a:ext uri="{FF2B5EF4-FFF2-40B4-BE49-F238E27FC236}">
                <a16:creationId xmlns:a16="http://schemas.microsoft.com/office/drawing/2014/main" id="{7617E88B-D3CC-2F60-10D4-10013F822E01}"/>
              </a:ext>
            </a:extLst>
          </xdr:cNvPr>
          <xdr:cNvSpPr>
            <a:spLocks noChangeShapeType="1"/>
          </xdr:cNvSpPr>
        </xdr:nvSpPr>
        <xdr:spPr bwMode="auto">
          <a:xfrm flipH="1">
            <a:off x="594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113">
            <a:extLst>
              <a:ext uri="{FF2B5EF4-FFF2-40B4-BE49-F238E27FC236}">
                <a16:creationId xmlns:a16="http://schemas.microsoft.com/office/drawing/2014/main" id="{D549C9AA-A5F9-EB00-778E-4DA9C4F71D6F}"/>
              </a:ext>
            </a:extLst>
          </xdr:cNvPr>
          <xdr:cNvSpPr>
            <a:spLocks noChangeShapeType="1"/>
          </xdr:cNvSpPr>
        </xdr:nvSpPr>
        <xdr:spPr bwMode="auto">
          <a:xfrm flipH="1">
            <a:off x="563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" name="Line 114">
            <a:extLst>
              <a:ext uri="{FF2B5EF4-FFF2-40B4-BE49-F238E27FC236}">
                <a16:creationId xmlns:a16="http://schemas.microsoft.com/office/drawing/2014/main" id="{857A24AC-A7F1-A49C-1E9E-B86C315A63C9}"/>
              </a:ext>
            </a:extLst>
          </xdr:cNvPr>
          <xdr:cNvSpPr>
            <a:spLocks noChangeShapeType="1"/>
          </xdr:cNvSpPr>
        </xdr:nvSpPr>
        <xdr:spPr bwMode="auto">
          <a:xfrm flipH="1">
            <a:off x="608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Line 115">
            <a:extLst>
              <a:ext uri="{FF2B5EF4-FFF2-40B4-BE49-F238E27FC236}">
                <a16:creationId xmlns:a16="http://schemas.microsoft.com/office/drawing/2014/main" id="{28807D90-15E8-4008-13BD-71371BE58AD6}"/>
              </a:ext>
            </a:extLst>
          </xdr:cNvPr>
          <xdr:cNvSpPr>
            <a:spLocks noChangeShapeType="1"/>
          </xdr:cNvSpPr>
        </xdr:nvSpPr>
        <xdr:spPr bwMode="auto">
          <a:xfrm flipH="1">
            <a:off x="673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116">
            <a:extLst>
              <a:ext uri="{FF2B5EF4-FFF2-40B4-BE49-F238E27FC236}">
                <a16:creationId xmlns:a16="http://schemas.microsoft.com/office/drawing/2014/main" id="{D7992E28-A046-D5D2-A8A7-AC5C32B553AF}"/>
              </a:ext>
            </a:extLst>
          </xdr:cNvPr>
          <xdr:cNvSpPr>
            <a:spLocks noChangeShapeType="1"/>
          </xdr:cNvSpPr>
        </xdr:nvSpPr>
        <xdr:spPr bwMode="auto">
          <a:xfrm flipH="1">
            <a:off x="624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117">
            <a:extLst>
              <a:ext uri="{FF2B5EF4-FFF2-40B4-BE49-F238E27FC236}">
                <a16:creationId xmlns:a16="http://schemas.microsoft.com/office/drawing/2014/main" id="{82FE99F1-0F94-0B5E-9266-05FAF57DA34F}"/>
              </a:ext>
            </a:extLst>
          </xdr:cNvPr>
          <xdr:cNvSpPr>
            <a:spLocks noChangeShapeType="1"/>
          </xdr:cNvSpPr>
        </xdr:nvSpPr>
        <xdr:spPr bwMode="auto">
          <a:xfrm flipH="1">
            <a:off x="640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" name="Line 118">
            <a:extLst>
              <a:ext uri="{FF2B5EF4-FFF2-40B4-BE49-F238E27FC236}">
                <a16:creationId xmlns:a16="http://schemas.microsoft.com/office/drawing/2014/main" id="{51B372B9-2955-D453-9DEB-4B271F987670}"/>
              </a:ext>
            </a:extLst>
          </xdr:cNvPr>
          <xdr:cNvSpPr>
            <a:spLocks noChangeShapeType="1"/>
          </xdr:cNvSpPr>
        </xdr:nvSpPr>
        <xdr:spPr bwMode="auto">
          <a:xfrm flipH="1">
            <a:off x="658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" name="Line 119">
            <a:extLst>
              <a:ext uri="{FF2B5EF4-FFF2-40B4-BE49-F238E27FC236}">
                <a16:creationId xmlns:a16="http://schemas.microsoft.com/office/drawing/2014/main" id="{8D58D423-9715-E013-398B-A82251C6A33C}"/>
              </a:ext>
            </a:extLst>
          </xdr:cNvPr>
          <xdr:cNvSpPr>
            <a:spLocks noChangeShapeType="1"/>
          </xdr:cNvSpPr>
        </xdr:nvSpPr>
        <xdr:spPr bwMode="auto">
          <a:xfrm flipH="1">
            <a:off x="687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120">
            <a:extLst>
              <a:ext uri="{FF2B5EF4-FFF2-40B4-BE49-F238E27FC236}">
                <a16:creationId xmlns:a16="http://schemas.microsoft.com/office/drawing/2014/main" id="{46D4FE46-85E4-B54F-AA49-85116CF3D33E}"/>
              </a:ext>
            </a:extLst>
          </xdr:cNvPr>
          <xdr:cNvSpPr>
            <a:spLocks noChangeShapeType="1"/>
          </xdr:cNvSpPr>
        </xdr:nvSpPr>
        <xdr:spPr bwMode="auto">
          <a:xfrm flipH="1">
            <a:off x="703" y="731"/>
            <a:ext cx="12" cy="12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273050</xdr:colOff>
      <xdr:row>21</xdr:row>
      <xdr:rowOff>165100</xdr:rowOff>
    </xdr:from>
    <xdr:to>
      <xdr:col>28</xdr:col>
      <xdr:colOff>82550</xdr:colOff>
      <xdr:row>21</xdr:row>
      <xdr:rowOff>171450</xdr:rowOff>
    </xdr:to>
    <xdr:sp macro="" textlink="">
      <xdr:nvSpPr>
        <xdr:cNvPr id="41" name="Line 132">
          <a:extLst>
            <a:ext uri="{FF2B5EF4-FFF2-40B4-BE49-F238E27FC236}">
              <a16:creationId xmlns:a16="http://schemas.microsoft.com/office/drawing/2014/main" id="{8FEC5394-093B-48C9-8883-AD5EF9D8ABD2}"/>
            </a:ext>
          </a:extLst>
        </xdr:cNvPr>
        <xdr:cNvSpPr>
          <a:spLocks noChangeShapeType="1"/>
        </xdr:cNvSpPr>
      </xdr:nvSpPr>
      <xdr:spPr bwMode="auto">
        <a:xfrm flipV="1">
          <a:off x="12465050" y="5461000"/>
          <a:ext cx="4686300" cy="635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171450</xdr:colOff>
      <xdr:row>21</xdr:row>
      <xdr:rowOff>19050</xdr:rowOff>
    </xdr:from>
    <xdr:to>
      <xdr:col>35</xdr:col>
      <xdr:colOff>12700</xdr:colOff>
      <xdr:row>22</xdr:row>
      <xdr:rowOff>31750</xdr:rowOff>
    </xdr:to>
    <xdr:sp macro="" textlink="">
      <xdr:nvSpPr>
        <xdr:cNvPr id="42" name="Rectangle 133">
          <a:extLst>
            <a:ext uri="{FF2B5EF4-FFF2-40B4-BE49-F238E27FC236}">
              <a16:creationId xmlns:a16="http://schemas.microsoft.com/office/drawing/2014/main" id="{B342F744-8E77-4F74-9538-7088391CE50F}"/>
            </a:ext>
          </a:extLst>
        </xdr:cNvPr>
        <xdr:cNvSpPr>
          <a:spLocks noChangeArrowheads="1"/>
        </xdr:cNvSpPr>
      </xdr:nvSpPr>
      <xdr:spPr bwMode="auto">
        <a:xfrm>
          <a:off x="19678650" y="5314950"/>
          <a:ext cx="1670050" cy="269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MS Sans Serif"/>
            </a:rPr>
            <a:t>ORIFICE</a:t>
          </a:r>
        </a:p>
      </xdr:txBody>
    </xdr:sp>
    <xdr:clientData/>
  </xdr:twoCellAnchor>
  <xdr:twoCellAnchor>
    <xdr:from>
      <xdr:col>30</xdr:col>
      <xdr:colOff>298450</xdr:colOff>
      <xdr:row>21</xdr:row>
      <xdr:rowOff>171450</xdr:rowOff>
    </xdr:from>
    <xdr:to>
      <xdr:col>32</xdr:col>
      <xdr:colOff>139700</xdr:colOff>
      <xdr:row>21</xdr:row>
      <xdr:rowOff>171450</xdr:rowOff>
    </xdr:to>
    <xdr:sp macro="" textlink="">
      <xdr:nvSpPr>
        <xdr:cNvPr id="43" name="Line 134">
          <a:extLst>
            <a:ext uri="{FF2B5EF4-FFF2-40B4-BE49-F238E27FC236}">
              <a16:creationId xmlns:a16="http://schemas.microsoft.com/office/drawing/2014/main" id="{2C072666-6997-4E73-9989-3EA828F77FD4}"/>
            </a:ext>
          </a:extLst>
        </xdr:cNvPr>
        <xdr:cNvSpPr>
          <a:spLocks noChangeShapeType="1"/>
        </xdr:cNvSpPr>
      </xdr:nvSpPr>
      <xdr:spPr bwMode="auto">
        <a:xfrm>
          <a:off x="18586450" y="5467350"/>
          <a:ext cx="10604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12700</xdr:colOff>
      <xdr:row>21</xdr:row>
      <xdr:rowOff>152400</xdr:rowOff>
    </xdr:from>
    <xdr:to>
      <xdr:col>37</xdr:col>
      <xdr:colOff>0</xdr:colOff>
      <xdr:row>21</xdr:row>
      <xdr:rowOff>152400</xdr:rowOff>
    </xdr:to>
    <xdr:sp macro="" textlink="">
      <xdr:nvSpPr>
        <xdr:cNvPr id="44" name="Line 135">
          <a:extLst>
            <a:ext uri="{FF2B5EF4-FFF2-40B4-BE49-F238E27FC236}">
              <a16:creationId xmlns:a16="http://schemas.microsoft.com/office/drawing/2014/main" id="{4B5A45AA-5989-4DCA-A0CD-EA0030A9B047}"/>
            </a:ext>
          </a:extLst>
        </xdr:cNvPr>
        <xdr:cNvSpPr>
          <a:spLocks noChangeShapeType="1"/>
        </xdr:cNvSpPr>
      </xdr:nvSpPr>
      <xdr:spPr bwMode="auto">
        <a:xfrm>
          <a:off x="21348700" y="5448300"/>
          <a:ext cx="12065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12700</xdr:rowOff>
    </xdr:from>
    <xdr:to>
      <xdr:col>9</xdr:col>
      <xdr:colOff>0</xdr:colOff>
      <xdr:row>20</xdr:row>
      <xdr:rowOff>222250</xdr:rowOff>
    </xdr:to>
    <xdr:sp macro="" textlink="">
      <xdr:nvSpPr>
        <xdr:cNvPr id="45" name="Line 136">
          <a:extLst>
            <a:ext uri="{FF2B5EF4-FFF2-40B4-BE49-F238E27FC236}">
              <a16:creationId xmlns:a16="http://schemas.microsoft.com/office/drawing/2014/main" id="{CBAF09CC-2470-4CDA-A787-3DD20B3E2587}"/>
            </a:ext>
          </a:extLst>
        </xdr:cNvPr>
        <xdr:cNvSpPr>
          <a:spLocks noChangeShapeType="1"/>
        </xdr:cNvSpPr>
      </xdr:nvSpPr>
      <xdr:spPr bwMode="auto">
        <a:xfrm>
          <a:off x="5486400" y="4460875"/>
          <a:ext cx="0" cy="7620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12700</xdr:colOff>
      <xdr:row>18</xdr:row>
      <xdr:rowOff>12700</xdr:rowOff>
    </xdr:from>
    <xdr:to>
      <xdr:col>6</xdr:col>
      <xdr:colOff>12700</xdr:colOff>
      <xdr:row>20</xdr:row>
      <xdr:rowOff>222250</xdr:rowOff>
    </xdr:to>
    <xdr:sp macro="" textlink="">
      <xdr:nvSpPr>
        <xdr:cNvPr id="46" name="Line 137">
          <a:extLst>
            <a:ext uri="{FF2B5EF4-FFF2-40B4-BE49-F238E27FC236}">
              <a16:creationId xmlns:a16="http://schemas.microsoft.com/office/drawing/2014/main" id="{ACE03ECD-6FC0-4DD9-8018-100C4EE8D528}"/>
            </a:ext>
          </a:extLst>
        </xdr:cNvPr>
        <xdr:cNvSpPr>
          <a:spLocks noChangeShapeType="1"/>
        </xdr:cNvSpPr>
      </xdr:nvSpPr>
      <xdr:spPr bwMode="auto">
        <a:xfrm>
          <a:off x="3670300" y="4460875"/>
          <a:ext cx="0" cy="7620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21</xdr:row>
      <xdr:rowOff>0</xdr:rowOff>
    </xdr:from>
    <xdr:to>
      <xdr:col>7</xdr:col>
      <xdr:colOff>50800</xdr:colOff>
      <xdr:row>23</xdr:row>
      <xdr:rowOff>0</xdr:rowOff>
    </xdr:to>
    <xdr:grpSp>
      <xdr:nvGrpSpPr>
        <xdr:cNvPr id="47" name="Group 143">
          <a:extLst>
            <a:ext uri="{FF2B5EF4-FFF2-40B4-BE49-F238E27FC236}">
              <a16:creationId xmlns:a16="http://schemas.microsoft.com/office/drawing/2014/main" id="{DAB79FB1-3F9E-45F5-A001-A15807D55571}"/>
            </a:ext>
          </a:extLst>
        </xdr:cNvPr>
        <xdr:cNvGrpSpPr>
          <a:grpSpLocks/>
        </xdr:cNvGrpSpPr>
      </xdr:nvGrpSpPr>
      <xdr:grpSpPr bwMode="auto">
        <a:xfrm>
          <a:off x="3810000" y="6238875"/>
          <a:ext cx="463550" cy="508000"/>
          <a:chOff x="1574" y="472"/>
          <a:chExt cx="30" cy="244"/>
        </a:xfrm>
      </xdr:grpSpPr>
      <xdr:sp macro="" textlink="">
        <xdr:nvSpPr>
          <xdr:cNvPr id="48" name="Line 144">
            <a:extLst>
              <a:ext uri="{FF2B5EF4-FFF2-40B4-BE49-F238E27FC236}">
                <a16:creationId xmlns:a16="http://schemas.microsoft.com/office/drawing/2014/main" id="{263DE66A-F127-BF24-57D1-42F07D52B681}"/>
              </a:ext>
            </a:extLst>
          </xdr:cNvPr>
          <xdr:cNvSpPr>
            <a:spLocks noChangeShapeType="1"/>
          </xdr:cNvSpPr>
        </xdr:nvSpPr>
        <xdr:spPr bwMode="auto">
          <a:xfrm>
            <a:off x="1574" y="4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145">
            <a:extLst>
              <a:ext uri="{FF2B5EF4-FFF2-40B4-BE49-F238E27FC236}">
                <a16:creationId xmlns:a16="http://schemas.microsoft.com/office/drawing/2014/main" id="{7C944F9F-926C-1C5D-044B-980E28561D0C}"/>
              </a:ext>
            </a:extLst>
          </xdr:cNvPr>
          <xdr:cNvSpPr>
            <a:spLocks noChangeShapeType="1"/>
          </xdr:cNvSpPr>
        </xdr:nvSpPr>
        <xdr:spPr bwMode="auto">
          <a:xfrm>
            <a:off x="1575" y="71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146">
            <a:extLst>
              <a:ext uri="{FF2B5EF4-FFF2-40B4-BE49-F238E27FC236}">
                <a16:creationId xmlns:a16="http://schemas.microsoft.com/office/drawing/2014/main" id="{CC7E93E5-ED2E-CAFA-F41F-EC67D75DD03E}"/>
              </a:ext>
            </a:extLst>
          </xdr:cNvPr>
          <xdr:cNvSpPr>
            <a:spLocks noChangeShapeType="1"/>
          </xdr:cNvSpPr>
        </xdr:nvSpPr>
        <xdr:spPr bwMode="auto">
          <a:xfrm>
            <a:off x="1588" y="472"/>
            <a:ext cx="0" cy="24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39</xdr:col>
      <xdr:colOff>298450</xdr:colOff>
      <xdr:row>17</xdr:row>
      <xdr:rowOff>0</xdr:rowOff>
    </xdr:from>
    <xdr:to>
      <xdr:col>41</xdr:col>
      <xdr:colOff>107950</xdr:colOff>
      <xdr:row>17</xdr:row>
      <xdr:rowOff>0</xdr:rowOff>
    </xdr:to>
    <xdr:sp macro="" textlink="">
      <xdr:nvSpPr>
        <xdr:cNvPr id="51" name="Line 195">
          <a:extLst>
            <a:ext uri="{FF2B5EF4-FFF2-40B4-BE49-F238E27FC236}">
              <a16:creationId xmlns:a16="http://schemas.microsoft.com/office/drawing/2014/main" id="{CC7E2DD6-4DE3-4E35-8300-C2E10DBA92DF}"/>
            </a:ext>
          </a:extLst>
        </xdr:cNvPr>
        <xdr:cNvSpPr>
          <a:spLocks noChangeShapeType="1"/>
        </xdr:cNvSpPr>
      </xdr:nvSpPr>
      <xdr:spPr bwMode="auto">
        <a:xfrm flipH="1">
          <a:off x="24072850" y="4191000"/>
          <a:ext cx="102870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50800</xdr:colOff>
      <xdr:row>18</xdr:row>
      <xdr:rowOff>0</xdr:rowOff>
    </xdr:from>
    <xdr:to>
      <xdr:col>9</xdr:col>
      <xdr:colOff>292100</xdr:colOff>
      <xdr:row>21</xdr:row>
      <xdr:rowOff>0</xdr:rowOff>
    </xdr:to>
    <xdr:grpSp>
      <xdr:nvGrpSpPr>
        <xdr:cNvPr id="52" name="Group 198">
          <a:extLst>
            <a:ext uri="{FF2B5EF4-FFF2-40B4-BE49-F238E27FC236}">
              <a16:creationId xmlns:a16="http://schemas.microsoft.com/office/drawing/2014/main" id="{46E73233-F8F0-4A87-929A-7FDE44CB29A7}"/>
            </a:ext>
          </a:extLst>
        </xdr:cNvPr>
        <xdr:cNvGrpSpPr>
          <a:grpSpLocks/>
        </xdr:cNvGrpSpPr>
      </xdr:nvGrpSpPr>
      <xdr:grpSpPr bwMode="auto">
        <a:xfrm>
          <a:off x="3067050" y="5381625"/>
          <a:ext cx="2654300" cy="857250"/>
          <a:chOff x="516" y="455"/>
          <a:chExt cx="163" cy="89"/>
        </a:xfrm>
      </xdr:grpSpPr>
      <xdr:sp macro="" textlink="">
        <xdr:nvSpPr>
          <xdr:cNvPr id="53" name="Oval 57">
            <a:extLst>
              <a:ext uri="{FF2B5EF4-FFF2-40B4-BE49-F238E27FC236}">
                <a16:creationId xmlns:a16="http://schemas.microsoft.com/office/drawing/2014/main" id="{18F42F76-81A5-2FFD-D940-87F4B0107626}"/>
              </a:ext>
            </a:extLst>
          </xdr:cNvPr>
          <xdr:cNvSpPr>
            <a:spLocks noChangeArrowheads="1"/>
          </xdr:cNvSpPr>
        </xdr:nvSpPr>
        <xdr:spPr bwMode="auto">
          <a:xfrm>
            <a:off x="516" y="455"/>
            <a:ext cx="63" cy="8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4" name="Oval 58">
            <a:extLst>
              <a:ext uri="{FF2B5EF4-FFF2-40B4-BE49-F238E27FC236}">
                <a16:creationId xmlns:a16="http://schemas.microsoft.com/office/drawing/2014/main" id="{2470FB22-F8BB-7E23-5141-9B71AB37D761}"/>
              </a:ext>
            </a:extLst>
          </xdr:cNvPr>
          <xdr:cNvSpPr>
            <a:spLocks noChangeArrowheads="1"/>
          </xdr:cNvSpPr>
        </xdr:nvSpPr>
        <xdr:spPr bwMode="auto">
          <a:xfrm>
            <a:off x="616" y="455"/>
            <a:ext cx="63" cy="8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55" name="Rectangle 59">
            <a:extLst>
              <a:ext uri="{FF2B5EF4-FFF2-40B4-BE49-F238E27FC236}">
                <a16:creationId xmlns:a16="http://schemas.microsoft.com/office/drawing/2014/main" id="{E3215439-B3E4-72EB-A990-7A34498CDFD6}"/>
              </a:ext>
            </a:extLst>
          </xdr:cNvPr>
          <xdr:cNvSpPr>
            <a:spLocks noChangeArrowheads="1"/>
          </xdr:cNvSpPr>
        </xdr:nvSpPr>
        <xdr:spPr bwMode="auto">
          <a:xfrm>
            <a:off x="545" y="457"/>
            <a:ext cx="106" cy="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285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6" name="Line 196">
            <a:extLst>
              <a:ext uri="{FF2B5EF4-FFF2-40B4-BE49-F238E27FC236}">
                <a16:creationId xmlns:a16="http://schemas.microsoft.com/office/drawing/2014/main" id="{BA15FB32-5C68-02F2-DA5E-78686E21B30B}"/>
              </a:ext>
            </a:extLst>
          </xdr:cNvPr>
          <xdr:cNvSpPr>
            <a:spLocks noChangeShapeType="1"/>
          </xdr:cNvSpPr>
        </xdr:nvSpPr>
        <xdr:spPr bwMode="auto">
          <a:xfrm>
            <a:off x="546" y="455"/>
            <a:ext cx="10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197">
            <a:extLst>
              <a:ext uri="{FF2B5EF4-FFF2-40B4-BE49-F238E27FC236}">
                <a16:creationId xmlns:a16="http://schemas.microsoft.com/office/drawing/2014/main" id="{855DA945-1DC9-3F5B-00E7-90D54840DF88}"/>
              </a:ext>
            </a:extLst>
          </xdr:cNvPr>
          <xdr:cNvSpPr>
            <a:spLocks noChangeShapeType="1"/>
          </xdr:cNvSpPr>
        </xdr:nvSpPr>
        <xdr:spPr bwMode="auto">
          <a:xfrm>
            <a:off x="547" y="544"/>
            <a:ext cx="10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69850</xdr:colOff>
      <xdr:row>18</xdr:row>
      <xdr:rowOff>209550</xdr:rowOff>
    </xdr:from>
    <xdr:to>
      <xdr:col>9</xdr:col>
      <xdr:colOff>279400</xdr:colOff>
      <xdr:row>20</xdr:row>
      <xdr:rowOff>222250</xdr:rowOff>
    </xdr:to>
    <xdr:sp macro="" textlink="">
      <xdr:nvSpPr>
        <xdr:cNvPr id="58" name="Freeform 168">
          <a:extLst>
            <a:ext uri="{FF2B5EF4-FFF2-40B4-BE49-F238E27FC236}">
              <a16:creationId xmlns:a16="http://schemas.microsoft.com/office/drawing/2014/main" id="{FD3240C2-2922-4F51-8002-045AFF4E8EE8}"/>
            </a:ext>
          </a:extLst>
        </xdr:cNvPr>
        <xdr:cNvSpPr>
          <a:spLocks/>
        </xdr:cNvSpPr>
      </xdr:nvSpPr>
      <xdr:spPr bwMode="auto">
        <a:xfrm>
          <a:off x="3117850" y="4657725"/>
          <a:ext cx="2647950" cy="565150"/>
        </a:xfrm>
        <a:custGeom>
          <a:avLst/>
          <a:gdLst>
            <a:gd name="T0" fmla="*/ 6 w 161"/>
            <a:gd name="T1" fmla="*/ 1 h 65"/>
            <a:gd name="T2" fmla="*/ 10 w 161"/>
            <a:gd name="T3" fmla="*/ 2 h 65"/>
            <a:gd name="T4" fmla="*/ 17 w 161"/>
            <a:gd name="T5" fmla="*/ 0 h 65"/>
            <a:gd name="T6" fmla="*/ 24 w 161"/>
            <a:gd name="T7" fmla="*/ 2 h 65"/>
            <a:gd name="T8" fmla="*/ 33 w 161"/>
            <a:gd name="T9" fmla="*/ 1 h 65"/>
            <a:gd name="T10" fmla="*/ 35 w 161"/>
            <a:gd name="T11" fmla="*/ 0 h 65"/>
            <a:gd name="T12" fmla="*/ 42 w 161"/>
            <a:gd name="T13" fmla="*/ 2 h 65"/>
            <a:gd name="T14" fmla="*/ 51 w 161"/>
            <a:gd name="T15" fmla="*/ 0 h 65"/>
            <a:gd name="T16" fmla="*/ 58 w 161"/>
            <a:gd name="T17" fmla="*/ 2 h 65"/>
            <a:gd name="T18" fmla="*/ 66 w 161"/>
            <a:gd name="T19" fmla="*/ 0 h 65"/>
            <a:gd name="T20" fmla="*/ 72 w 161"/>
            <a:gd name="T21" fmla="*/ 2 h 65"/>
            <a:gd name="T22" fmla="*/ 80 w 161"/>
            <a:gd name="T23" fmla="*/ 0 h 65"/>
            <a:gd name="T24" fmla="*/ 87 w 161"/>
            <a:gd name="T25" fmla="*/ 2 h 65"/>
            <a:gd name="T26" fmla="*/ 95 w 161"/>
            <a:gd name="T27" fmla="*/ 0 h 65"/>
            <a:gd name="T28" fmla="*/ 101 w 161"/>
            <a:gd name="T29" fmla="*/ 2 h 65"/>
            <a:gd name="T30" fmla="*/ 106 w 161"/>
            <a:gd name="T31" fmla="*/ 0 h 65"/>
            <a:gd name="T32" fmla="*/ 113 w 161"/>
            <a:gd name="T33" fmla="*/ 2 h 65"/>
            <a:gd name="T34" fmla="*/ 122 w 161"/>
            <a:gd name="T35" fmla="*/ 0 h 65"/>
            <a:gd name="T36" fmla="*/ 130 w 161"/>
            <a:gd name="T37" fmla="*/ 2 h 65"/>
            <a:gd name="T38" fmla="*/ 137 w 161"/>
            <a:gd name="T39" fmla="*/ 0 h 65"/>
            <a:gd name="T40" fmla="*/ 140 w 161"/>
            <a:gd name="T41" fmla="*/ 2 h 65"/>
            <a:gd name="T42" fmla="*/ 147 w 161"/>
            <a:gd name="T43" fmla="*/ 0 h 65"/>
            <a:gd name="T44" fmla="*/ 151 w 161"/>
            <a:gd name="T45" fmla="*/ 2 h 65"/>
            <a:gd name="T46" fmla="*/ 156 w 161"/>
            <a:gd name="T47" fmla="*/ 0 h 65"/>
            <a:gd name="T48" fmla="*/ 158 w 161"/>
            <a:gd name="T49" fmla="*/ 4 h 65"/>
            <a:gd name="T50" fmla="*/ 160 w 161"/>
            <a:gd name="T51" fmla="*/ 11 h 65"/>
            <a:gd name="T52" fmla="*/ 161 w 161"/>
            <a:gd name="T53" fmla="*/ 18 h 65"/>
            <a:gd name="T54" fmla="*/ 160 w 161"/>
            <a:gd name="T55" fmla="*/ 29 h 65"/>
            <a:gd name="T56" fmla="*/ 157 w 161"/>
            <a:gd name="T57" fmla="*/ 40 h 65"/>
            <a:gd name="T58" fmla="*/ 155 w 161"/>
            <a:gd name="T59" fmla="*/ 46 h 65"/>
            <a:gd name="T60" fmla="*/ 150 w 161"/>
            <a:gd name="T61" fmla="*/ 55 h 65"/>
            <a:gd name="T62" fmla="*/ 146 w 161"/>
            <a:gd name="T63" fmla="*/ 58 h 65"/>
            <a:gd name="T64" fmla="*/ 142 w 161"/>
            <a:gd name="T65" fmla="*/ 61 h 65"/>
            <a:gd name="T66" fmla="*/ 140 w 161"/>
            <a:gd name="T67" fmla="*/ 62 h 65"/>
            <a:gd name="T68" fmla="*/ 136 w 161"/>
            <a:gd name="T69" fmla="*/ 64 h 65"/>
            <a:gd name="T70" fmla="*/ 130 w 161"/>
            <a:gd name="T71" fmla="*/ 65 h 65"/>
            <a:gd name="T72" fmla="*/ 116 w 161"/>
            <a:gd name="T73" fmla="*/ 65 h 65"/>
            <a:gd name="T74" fmla="*/ 91 w 161"/>
            <a:gd name="T75" fmla="*/ 65 h 65"/>
            <a:gd name="T76" fmla="*/ 54 w 161"/>
            <a:gd name="T77" fmla="*/ 65 h 65"/>
            <a:gd name="T78" fmla="*/ 27 w 161"/>
            <a:gd name="T79" fmla="*/ 65 h 65"/>
            <a:gd name="T80" fmla="*/ 24 w 161"/>
            <a:gd name="T81" fmla="*/ 64 h 65"/>
            <a:gd name="T82" fmla="*/ 17 w 161"/>
            <a:gd name="T83" fmla="*/ 60 h 65"/>
            <a:gd name="T84" fmla="*/ 14 w 161"/>
            <a:gd name="T85" fmla="*/ 58 h 65"/>
            <a:gd name="T86" fmla="*/ 12 w 161"/>
            <a:gd name="T87" fmla="*/ 56 h 65"/>
            <a:gd name="T88" fmla="*/ 10 w 161"/>
            <a:gd name="T89" fmla="*/ 53 h 65"/>
            <a:gd name="T90" fmla="*/ 8 w 161"/>
            <a:gd name="T91" fmla="*/ 51 h 65"/>
            <a:gd name="T92" fmla="*/ 3 w 161"/>
            <a:gd name="T93" fmla="*/ 40 h 65"/>
            <a:gd name="T94" fmla="*/ 1 w 161"/>
            <a:gd name="T95" fmla="*/ 31 h 65"/>
            <a:gd name="T96" fmla="*/ 0 w 161"/>
            <a:gd name="T97" fmla="*/ 23 h 65"/>
            <a:gd name="T98" fmla="*/ 0 w 161"/>
            <a:gd name="T99" fmla="*/ 20 h 65"/>
            <a:gd name="T100" fmla="*/ 2 w 161"/>
            <a:gd name="T101" fmla="*/ 7 h 65"/>
            <a:gd name="T102" fmla="*/ 3 w 161"/>
            <a:gd name="T103" fmla="*/ 4 h 65"/>
            <a:gd name="T104" fmla="*/ 4 w 161"/>
            <a:gd name="T105" fmla="*/ 3 h 65"/>
            <a:gd name="T106" fmla="*/ 6 w 161"/>
            <a:gd name="T107" fmla="*/ 1 h 6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</a:cxnLst>
          <a:rect l="0" t="0" r="r" b="b"/>
          <a:pathLst>
            <a:path w="161" h="65">
              <a:moveTo>
                <a:pt x="6" y="1"/>
              </a:moveTo>
              <a:cubicBezTo>
                <a:pt x="7" y="0"/>
                <a:pt x="8" y="2"/>
                <a:pt x="10" y="2"/>
              </a:cubicBezTo>
              <a:cubicBezTo>
                <a:pt x="12" y="2"/>
                <a:pt x="15" y="0"/>
                <a:pt x="17" y="0"/>
              </a:cubicBezTo>
              <a:cubicBezTo>
                <a:pt x="19" y="0"/>
                <a:pt x="21" y="2"/>
                <a:pt x="24" y="2"/>
              </a:cubicBezTo>
              <a:cubicBezTo>
                <a:pt x="27" y="2"/>
                <a:pt x="31" y="1"/>
                <a:pt x="33" y="1"/>
              </a:cubicBezTo>
              <a:cubicBezTo>
                <a:pt x="35" y="1"/>
                <a:pt x="34" y="0"/>
                <a:pt x="35" y="0"/>
              </a:cubicBezTo>
              <a:cubicBezTo>
                <a:pt x="36" y="0"/>
                <a:pt x="39" y="2"/>
                <a:pt x="42" y="2"/>
              </a:cubicBezTo>
              <a:cubicBezTo>
                <a:pt x="45" y="2"/>
                <a:pt x="48" y="0"/>
                <a:pt x="51" y="0"/>
              </a:cubicBezTo>
              <a:cubicBezTo>
                <a:pt x="54" y="0"/>
                <a:pt x="56" y="2"/>
                <a:pt x="58" y="2"/>
              </a:cubicBezTo>
              <a:cubicBezTo>
                <a:pt x="60" y="2"/>
                <a:pt x="64" y="0"/>
                <a:pt x="66" y="0"/>
              </a:cubicBezTo>
              <a:cubicBezTo>
                <a:pt x="68" y="0"/>
                <a:pt x="70" y="2"/>
                <a:pt x="72" y="2"/>
              </a:cubicBezTo>
              <a:cubicBezTo>
                <a:pt x="74" y="2"/>
                <a:pt x="78" y="0"/>
                <a:pt x="80" y="0"/>
              </a:cubicBezTo>
              <a:cubicBezTo>
                <a:pt x="82" y="0"/>
                <a:pt x="85" y="2"/>
                <a:pt x="87" y="2"/>
              </a:cubicBezTo>
              <a:cubicBezTo>
                <a:pt x="89" y="2"/>
                <a:pt x="93" y="0"/>
                <a:pt x="95" y="0"/>
              </a:cubicBezTo>
              <a:cubicBezTo>
                <a:pt x="97" y="0"/>
                <a:pt x="99" y="2"/>
                <a:pt x="101" y="2"/>
              </a:cubicBezTo>
              <a:cubicBezTo>
                <a:pt x="103" y="2"/>
                <a:pt x="104" y="0"/>
                <a:pt x="106" y="0"/>
              </a:cubicBezTo>
              <a:cubicBezTo>
                <a:pt x="108" y="0"/>
                <a:pt x="110" y="2"/>
                <a:pt x="113" y="2"/>
              </a:cubicBezTo>
              <a:cubicBezTo>
                <a:pt x="116" y="2"/>
                <a:pt x="119" y="0"/>
                <a:pt x="122" y="0"/>
              </a:cubicBezTo>
              <a:cubicBezTo>
                <a:pt x="125" y="0"/>
                <a:pt x="128" y="2"/>
                <a:pt x="130" y="2"/>
              </a:cubicBezTo>
              <a:cubicBezTo>
                <a:pt x="132" y="2"/>
                <a:pt x="135" y="0"/>
                <a:pt x="137" y="0"/>
              </a:cubicBezTo>
              <a:cubicBezTo>
                <a:pt x="139" y="0"/>
                <a:pt x="138" y="2"/>
                <a:pt x="140" y="2"/>
              </a:cubicBezTo>
              <a:cubicBezTo>
                <a:pt x="142" y="2"/>
                <a:pt x="145" y="0"/>
                <a:pt x="147" y="0"/>
              </a:cubicBezTo>
              <a:cubicBezTo>
                <a:pt x="149" y="0"/>
                <a:pt x="150" y="2"/>
                <a:pt x="151" y="2"/>
              </a:cubicBezTo>
              <a:cubicBezTo>
                <a:pt x="152" y="2"/>
                <a:pt x="155" y="0"/>
                <a:pt x="156" y="0"/>
              </a:cubicBezTo>
              <a:cubicBezTo>
                <a:pt x="157" y="0"/>
                <a:pt x="157" y="2"/>
                <a:pt x="158" y="4"/>
              </a:cubicBezTo>
              <a:cubicBezTo>
                <a:pt x="159" y="6"/>
                <a:pt x="159" y="9"/>
                <a:pt x="160" y="11"/>
              </a:cubicBezTo>
              <a:cubicBezTo>
                <a:pt x="161" y="13"/>
                <a:pt x="161" y="15"/>
                <a:pt x="161" y="18"/>
              </a:cubicBezTo>
              <a:cubicBezTo>
                <a:pt x="161" y="22"/>
                <a:pt x="161" y="25"/>
                <a:pt x="160" y="29"/>
              </a:cubicBezTo>
              <a:cubicBezTo>
                <a:pt x="159" y="33"/>
                <a:pt x="158" y="37"/>
                <a:pt x="157" y="40"/>
              </a:cubicBezTo>
              <a:cubicBezTo>
                <a:pt x="156" y="43"/>
                <a:pt x="156" y="44"/>
                <a:pt x="155" y="46"/>
              </a:cubicBezTo>
              <a:cubicBezTo>
                <a:pt x="154" y="48"/>
                <a:pt x="151" y="53"/>
                <a:pt x="150" y="55"/>
              </a:cubicBezTo>
              <a:cubicBezTo>
                <a:pt x="148" y="57"/>
                <a:pt x="147" y="57"/>
                <a:pt x="146" y="58"/>
              </a:cubicBezTo>
              <a:cubicBezTo>
                <a:pt x="145" y="59"/>
                <a:pt x="143" y="60"/>
                <a:pt x="142" y="61"/>
              </a:cubicBezTo>
              <a:cubicBezTo>
                <a:pt x="141" y="62"/>
                <a:pt x="141" y="62"/>
                <a:pt x="140" y="62"/>
              </a:cubicBezTo>
              <a:cubicBezTo>
                <a:pt x="139" y="62"/>
                <a:pt x="138" y="63"/>
                <a:pt x="136" y="64"/>
              </a:cubicBezTo>
              <a:cubicBezTo>
                <a:pt x="134" y="65"/>
                <a:pt x="133" y="65"/>
                <a:pt x="130" y="65"/>
              </a:cubicBezTo>
              <a:cubicBezTo>
                <a:pt x="127" y="65"/>
                <a:pt x="122" y="65"/>
                <a:pt x="116" y="65"/>
              </a:cubicBezTo>
              <a:cubicBezTo>
                <a:pt x="110" y="65"/>
                <a:pt x="101" y="65"/>
                <a:pt x="91" y="65"/>
              </a:cubicBezTo>
              <a:cubicBezTo>
                <a:pt x="81" y="65"/>
                <a:pt x="65" y="65"/>
                <a:pt x="54" y="65"/>
              </a:cubicBezTo>
              <a:cubicBezTo>
                <a:pt x="43" y="65"/>
                <a:pt x="32" y="65"/>
                <a:pt x="27" y="65"/>
              </a:cubicBezTo>
              <a:cubicBezTo>
                <a:pt x="22" y="65"/>
                <a:pt x="26" y="65"/>
                <a:pt x="24" y="64"/>
              </a:cubicBezTo>
              <a:cubicBezTo>
                <a:pt x="20" y="62"/>
                <a:pt x="20" y="63"/>
                <a:pt x="17" y="60"/>
              </a:cubicBezTo>
              <a:cubicBezTo>
                <a:pt x="16" y="59"/>
                <a:pt x="15" y="59"/>
                <a:pt x="14" y="58"/>
              </a:cubicBezTo>
              <a:cubicBezTo>
                <a:pt x="13" y="57"/>
                <a:pt x="13" y="57"/>
                <a:pt x="12" y="56"/>
              </a:cubicBezTo>
              <a:cubicBezTo>
                <a:pt x="11" y="55"/>
                <a:pt x="11" y="54"/>
                <a:pt x="10" y="53"/>
              </a:cubicBezTo>
              <a:cubicBezTo>
                <a:pt x="9" y="52"/>
                <a:pt x="10" y="55"/>
                <a:pt x="8" y="51"/>
              </a:cubicBezTo>
              <a:cubicBezTo>
                <a:pt x="7" y="49"/>
                <a:pt x="4" y="43"/>
                <a:pt x="3" y="40"/>
              </a:cubicBezTo>
              <a:cubicBezTo>
                <a:pt x="2" y="37"/>
                <a:pt x="1" y="34"/>
                <a:pt x="1" y="31"/>
              </a:cubicBezTo>
              <a:cubicBezTo>
                <a:pt x="0" y="28"/>
                <a:pt x="0" y="25"/>
                <a:pt x="0" y="23"/>
              </a:cubicBezTo>
              <a:cubicBezTo>
                <a:pt x="0" y="21"/>
                <a:pt x="0" y="23"/>
                <a:pt x="0" y="20"/>
              </a:cubicBezTo>
              <a:cubicBezTo>
                <a:pt x="0" y="17"/>
                <a:pt x="1" y="10"/>
                <a:pt x="2" y="7"/>
              </a:cubicBezTo>
              <a:cubicBezTo>
                <a:pt x="3" y="4"/>
                <a:pt x="3" y="5"/>
                <a:pt x="3" y="4"/>
              </a:cubicBezTo>
              <a:cubicBezTo>
                <a:pt x="3" y="3"/>
                <a:pt x="4" y="3"/>
                <a:pt x="4" y="3"/>
              </a:cubicBezTo>
              <a:cubicBezTo>
                <a:pt x="4" y="3"/>
                <a:pt x="6" y="1"/>
                <a:pt x="6" y="1"/>
              </a:cubicBezTo>
              <a:close/>
            </a:path>
          </a:pathLst>
        </a:custGeom>
        <a:solidFill>
          <a:srgbClr val="DDDDDD">
            <a:alpha val="50000"/>
          </a:srgbClr>
        </a:solidFill>
        <a:ln w="9525" cap="flat" cmpd="sng">
          <a:solidFill>
            <a:srgbClr xmlns:mc="http://schemas.openxmlformats.org/markup-compatibility/2006" xmlns:a14="http://schemas.microsoft.com/office/drawing/2010/main" val="C0C0C0" mc:Ignorable="a14" a14:legacySpreadsheetColorIndex="22"/>
          </a:solidFill>
          <a:prstDash val="solid"/>
          <a:round/>
          <a:headEnd/>
          <a:tailEnd/>
        </a:ln>
      </xdr:spPr>
    </xdr:sp>
    <xdr:clientData/>
  </xdr:twoCellAnchor>
  <xdr:twoCellAnchor>
    <xdr:from>
      <xdr:col>41</xdr:col>
      <xdr:colOff>120650</xdr:colOff>
      <xdr:row>15</xdr:row>
      <xdr:rowOff>88900</xdr:rowOff>
    </xdr:from>
    <xdr:to>
      <xdr:col>44</xdr:col>
      <xdr:colOff>19050</xdr:colOff>
      <xdr:row>22</xdr:row>
      <xdr:rowOff>0</xdr:rowOff>
    </xdr:to>
    <xdr:grpSp>
      <xdr:nvGrpSpPr>
        <xdr:cNvPr id="59" name="Group 199">
          <a:extLst>
            <a:ext uri="{FF2B5EF4-FFF2-40B4-BE49-F238E27FC236}">
              <a16:creationId xmlns:a16="http://schemas.microsoft.com/office/drawing/2014/main" id="{F7A786FA-D65E-40A1-B136-EE1350EB15A1}"/>
            </a:ext>
          </a:extLst>
        </xdr:cNvPr>
        <xdr:cNvGrpSpPr>
          <a:grpSpLocks/>
        </xdr:cNvGrpSpPr>
      </xdr:nvGrpSpPr>
      <xdr:grpSpPr bwMode="auto">
        <a:xfrm rot="5400000">
          <a:off x="24720550" y="4651375"/>
          <a:ext cx="1974850" cy="1708150"/>
          <a:chOff x="516" y="455"/>
          <a:chExt cx="163" cy="89"/>
        </a:xfrm>
      </xdr:grpSpPr>
      <xdr:sp macro="" textlink="">
        <xdr:nvSpPr>
          <xdr:cNvPr id="60" name="Oval 200">
            <a:extLst>
              <a:ext uri="{FF2B5EF4-FFF2-40B4-BE49-F238E27FC236}">
                <a16:creationId xmlns:a16="http://schemas.microsoft.com/office/drawing/2014/main" id="{AE7F10DC-9E13-8F53-D59F-0F8751A97154}"/>
              </a:ext>
            </a:extLst>
          </xdr:cNvPr>
          <xdr:cNvSpPr>
            <a:spLocks noChangeArrowheads="1"/>
          </xdr:cNvSpPr>
        </xdr:nvSpPr>
        <xdr:spPr bwMode="auto">
          <a:xfrm>
            <a:off x="516" y="455"/>
            <a:ext cx="63" cy="8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1" name="Oval 201">
            <a:extLst>
              <a:ext uri="{FF2B5EF4-FFF2-40B4-BE49-F238E27FC236}">
                <a16:creationId xmlns:a16="http://schemas.microsoft.com/office/drawing/2014/main" id="{9FC3DE7F-6E77-1F2C-604D-C9FE547E5BB3}"/>
              </a:ext>
            </a:extLst>
          </xdr:cNvPr>
          <xdr:cNvSpPr>
            <a:spLocks noChangeArrowheads="1"/>
          </xdr:cNvSpPr>
        </xdr:nvSpPr>
        <xdr:spPr bwMode="auto">
          <a:xfrm>
            <a:off x="616" y="455"/>
            <a:ext cx="63" cy="89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</xdr:spPr>
      </xdr:sp>
      <xdr:sp macro="" textlink="">
        <xdr:nvSpPr>
          <xdr:cNvPr id="62" name="Rectangle 202">
            <a:extLst>
              <a:ext uri="{FF2B5EF4-FFF2-40B4-BE49-F238E27FC236}">
                <a16:creationId xmlns:a16="http://schemas.microsoft.com/office/drawing/2014/main" id="{FE3CC30D-69A9-E736-F07C-1D4957798CB5}"/>
              </a:ext>
            </a:extLst>
          </xdr:cNvPr>
          <xdr:cNvSpPr>
            <a:spLocks noChangeArrowheads="1"/>
          </xdr:cNvSpPr>
        </xdr:nvSpPr>
        <xdr:spPr bwMode="auto">
          <a:xfrm>
            <a:off x="545" y="457"/>
            <a:ext cx="106" cy="8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285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3" name="Line 203">
            <a:extLst>
              <a:ext uri="{FF2B5EF4-FFF2-40B4-BE49-F238E27FC236}">
                <a16:creationId xmlns:a16="http://schemas.microsoft.com/office/drawing/2014/main" id="{D4B2D85D-F966-EC1B-DD3C-71B5DFC5EBBB}"/>
              </a:ext>
            </a:extLst>
          </xdr:cNvPr>
          <xdr:cNvSpPr>
            <a:spLocks noChangeShapeType="1"/>
          </xdr:cNvSpPr>
        </xdr:nvSpPr>
        <xdr:spPr bwMode="auto">
          <a:xfrm>
            <a:off x="546" y="455"/>
            <a:ext cx="10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204">
            <a:extLst>
              <a:ext uri="{FF2B5EF4-FFF2-40B4-BE49-F238E27FC236}">
                <a16:creationId xmlns:a16="http://schemas.microsoft.com/office/drawing/2014/main" id="{FB3D4B6F-594A-67B6-9C7E-098AA28204A6}"/>
              </a:ext>
            </a:extLst>
          </xdr:cNvPr>
          <xdr:cNvSpPr>
            <a:spLocks noChangeShapeType="1"/>
          </xdr:cNvSpPr>
        </xdr:nvSpPr>
        <xdr:spPr bwMode="auto">
          <a:xfrm>
            <a:off x="547" y="544"/>
            <a:ext cx="103" cy="0"/>
          </a:xfrm>
          <a:prstGeom prst="line">
            <a:avLst/>
          </a:prstGeom>
          <a:noFill/>
          <a:ln w="285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5</xdr:col>
      <xdr:colOff>571500</xdr:colOff>
      <xdr:row>29</xdr:row>
      <xdr:rowOff>0</xdr:rowOff>
    </xdr:from>
    <xdr:to>
      <xdr:col>9</xdr:col>
      <xdr:colOff>460375</xdr:colOff>
      <xdr:row>30</xdr:row>
      <xdr:rowOff>174625</xdr:rowOff>
    </xdr:to>
    <xdr:sp macro="" textlink="">
      <xdr:nvSpPr>
        <xdr:cNvPr id="66" name="Rectangle: Rounded Corners 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78E72C-3742-4719-928F-717CDAF63B8E}"/>
            </a:ext>
          </a:extLst>
        </xdr:cNvPr>
        <xdr:cNvSpPr/>
      </xdr:nvSpPr>
      <xdr:spPr>
        <a:xfrm>
          <a:off x="3587750" y="8223250"/>
          <a:ext cx="2301875" cy="428625"/>
        </a:xfrm>
        <a:prstGeom prst="roundRect">
          <a:avLst/>
        </a:prstGeom>
        <a:gradFill flip="none" rotWithShape="1">
          <a:gsLst>
            <a:gs pos="0">
              <a:srgbClr val="70AD47">
                <a:lumMod val="67000"/>
              </a:srgbClr>
            </a:gs>
            <a:gs pos="48000">
              <a:srgbClr val="70AD47">
                <a:lumMod val="97000"/>
                <a:lumOff val="3000"/>
              </a:srgbClr>
            </a:gs>
            <a:gs pos="100000">
              <a:srgbClr val="70AD47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DENSITY DATA</a:t>
          </a:r>
        </a:p>
      </xdr:txBody>
    </xdr:sp>
    <xdr:clientData/>
  </xdr:twoCellAnchor>
  <xdr:twoCellAnchor>
    <xdr:from>
      <xdr:col>6</xdr:col>
      <xdr:colOff>0</xdr:colOff>
      <xdr:row>31</xdr:row>
      <xdr:rowOff>0</xdr:rowOff>
    </xdr:from>
    <xdr:to>
      <xdr:col>10</xdr:col>
      <xdr:colOff>47625</xdr:colOff>
      <xdr:row>32</xdr:row>
      <xdr:rowOff>174625</xdr:rowOff>
    </xdr:to>
    <xdr:sp macro="" textlink="">
      <xdr:nvSpPr>
        <xdr:cNvPr id="68" name="Rectangle: Rounded Corners 6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3C7395D-999D-4BB1-90BF-462BCEF075EE}"/>
            </a:ext>
          </a:extLst>
        </xdr:cNvPr>
        <xdr:cNvSpPr/>
      </xdr:nvSpPr>
      <xdr:spPr>
        <a:xfrm>
          <a:off x="3619500" y="8778875"/>
          <a:ext cx="2460625" cy="428625"/>
        </a:xfrm>
        <a:prstGeom prst="roundRect">
          <a:avLst/>
        </a:prstGeom>
        <a:gradFill flip="none" rotWithShape="1">
          <a:gsLst>
            <a:gs pos="0">
              <a:srgbClr val="70AD47">
                <a:lumMod val="67000"/>
              </a:srgbClr>
            </a:gs>
            <a:gs pos="48000">
              <a:srgbClr val="70AD47">
                <a:lumMod val="97000"/>
                <a:lumOff val="3000"/>
              </a:srgbClr>
            </a:gs>
            <a:gs pos="100000">
              <a:srgbClr val="70AD47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VISCOSITY DATA</a:t>
          </a:r>
        </a:p>
      </xdr:txBody>
    </xdr:sp>
    <xdr:clientData/>
  </xdr:twoCellAnchor>
  <xdr:twoCellAnchor>
    <xdr:from>
      <xdr:col>6</xdr:col>
      <xdr:colOff>190500</xdr:colOff>
      <xdr:row>32</xdr:row>
      <xdr:rowOff>222250</xdr:rowOff>
    </xdr:from>
    <xdr:to>
      <xdr:col>10</xdr:col>
      <xdr:colOff>555625</xdr:colOff>
      <xdr:row>34</xdr:row>
      <xdr:rowOff>95250</xdr:rowOff>
    </xdr:to>
    <xdr:sp macro="" textlink="">
      <xdr:nvSpPr>
        <xdr:cNvPr id="70" name="Rectangle: Rounded Corners 6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A728D94-FE6F-4B2E-9A63-A21F1E1CC286}"/>
            </a:ext>
          </a:extLst>
        </xdr:cNvPr>
        <xdr:cNvSpPr/>
      </xdr:nvSpPr>
      <xdr:spPr>
        <a:xfrm>
          <a:off x="3810000" y="9255125"/>
          <a:ext cx="2778125" cy="428625"/>
        </a:xfrm>
        <a:prstGeom prst="roundRect">
          <a:avLst/>
        </a:prstGeom>
        <a:gradFill flip="none" rotWithShape="1">
          <a:gsLst>
            <a:gs pos="0">
              <a:srgbClr val="70AD47">
                <a:lumMod val="67000"/>
              </a:srgbClr>
            </a:gs>
            <a:gs pos="48000">
              <a:srgbClr val="70AD47">
                <a:lumMod val="97000"/>
                <a:lumOff val="3000"/>
              </a:srgbClr>
            </a:gs>
            <a:gs pos="100000">
              <a:srgbClr val="70AD47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VAPOUR PRESSURE</a:t>
          </a:r>
        </a:p>
      </xdr:txBody>
    </xdr:sp>
    <xdr:clientData/>
  </xdr:twoCellAnchor>
  <xdr:twoCellAnchor>
    <xdr:from>
      <xdr:col>8</xdr:col>
      <xdr:colOff>571499</xdr:colOff>
      <xdr:row>48</xdr:row>
      <xdr:rowOff>174624</xdr:rowOff>
    </xdr:from>
    <xdr:to>
      <xdr:col>14</xdr:col>
      <xdr:colOff>206374</xdr:colOff>
      <xdr:row>51</xdr:row>
      <xdr:rowOff>15875</xdr:rowOff>
    </xdr:to>
    <xdr:sp macro="" textlink="">
      <xdr:nvSpPr>
        <xdr:cNvPr id="72" name="Rectangle: Rounded Corners 7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BBDB4C7-36E4-4E26-B944-03AEEDD94015}"/>
            </a:ext>
          </a:extLst>
        </xdr:cNvPr>
        <xdr:cNvSpPr/>
      </xdr:nvSpPr>
      <xdr:spPr>
        <a:xfrm>
          <a:off x="5397499" y="13557249"/>
          <a:ext cx="3254375" cy="60325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rgbClr val="5B9BD5">
                <a:lumMod val="67000"/>
              </a:srgbClr>
            </a:gs>
            <a:gs pos="48000">
              <a:srgbClr val="5B9BD5">
                <a:lumMod val="97000"/>
                <a:lumOff val="3000"/>
              </a:srgbClr>
            </a:gs>
            <a:gs pos="100000">
              <a:srgbClr val="5B9BD5">
                <a:lumMod val="60000"/>
                <a:lumOff val="40000"/>
              </a:srgbClr>
            </a:gs>
          </a:gsLst>
          <a:lin ang="16200000" scaled="1"/>
          <a:tileRect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Pressure Drop Calculation</a:t>
          </a:r>
        </a:p>
      </xdr:txBody>
    </xdr:sp>
    <xdr:clientData/>
  </xdr:twoCellAnchor>
  <xdr:twoCellAnchor>
    <xdr:from>
      <xdr:col>15</xdr:col>
      <xdr:colOff>127000</xdr:colOff>
      <xdr:row>11</xdr:row>
      <xdr:rowOff>111125</xdr:rowOff>
    </xdr:from>
    <xdr:to>
      <xdr:col>21</xdr:col>
      <xdr:colOff>485775</xdr:colOff>
      <xdr:row>14</xdr:row>
      <xdr:rowOff>104775</xdr:rowOff>
    </xdr:to>
    <xdr:sp macro="" textlink="">
      <xdr:nvSpPr>
        <xdr:cNvPr id="74" name="Rectangle: Rounded Corners 7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BE60D6-F026-485B-8078-F7DC359F9A5C}"/>
            </a:ext>
          </a:extLst>
        </xdr:cNvPr>
        <xdr:cNvSpPr/>
      </xdr:nvSpPr>
      <xdr:spPr>
        <a:xfrm>
          <a:off x="9175750" y="3524250"/>
          <a:ext cx="3978275" cy="755650"/>
        </a:xfrm>
        <a:prstGeom prst="roundRect">
          <a:avLst/>
        </a:prstGeom>
        <a:gradFill>
          <a:gsLst>
            <a:gs pos="0">
              <a:srgbClr val="5B9BD5">
                <a:lumMod val="50000"/>
              </a:srgbClr>
            </a:gs>
            <a:gs pos="48000">
              <a:srgbClr val="5B9BD5">
                <a:lumMod val="99000"/>
              </a:srgbClr>
            </a:gs>
            <a:gs pos="100000">
              <a:srgbClr val="5B9BD5">
                <a:lumMod val="59000"/>
                <a:lumOff val="41000"/>
              </a:srgbClr>
            </a:gs>
          </a:gsLst>
          <a:lin ang="16200000" scaled="1"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EXPERT HELP</a:t>
          </a:r>
        </a:p>
      </xdr:txBody>
    </xdr:sp>
    <xdr:clientData/>
  </xdr:twoCellAnchor>
  <xdr:twoCellAnchor>
    <xdr:from>
      <xdr:col>18</xdr:col>
      <xdr:colOff>539750</xdr:colOff>
      <xdr:row>61</xdr:row>
      <xdr:rowOff>111125</xdr:rowOff>
    </xdr:from>
    <xdr:to>
      <xdr:col>25</xdr:col>
      <xdr:colOff>295275</xdr:colOff>
      <xdr:row>64</xdr:row>
      <xdr:rowOff>104775</xdr:rowOff>
    </xdr:to>
    <xdr:sp macro="" textlink="">
      <xdr:nvSpPr>
        <xdr:cNvPr id="76" name="Rectangle: Rounded Corners 7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57A09E5-F0FF-4D45-B918-F50B54D2B558}"/>
            </a:ext>
          </a:extLst>
        </xdr:cNvPr>
        <xdr:cNvSpPr/>
      </xdr:nvSpPr>
      <xdr:spPr>
        <a:xfrm>
          <a:off x="11398250" y="16732250"/>
          <a:ext cx="3978275" cy="755650"/>
        </a:xfrm>
        <a:prstGeom prst="roundRect">
          <a:avLst/>
        </a:prstGeom>
        <a:gradFill>
          <a:gsLst>
            <a:gs pos="0">
              <a:srgbClr val="5B9BD5">
                <a:lumMod val="50000"/>
              </a:srgbClr>
            </a:gs>
            <a:gs pos="48000">
              <a:srgbClr val="5B9BD5">
                <a:lumMod val="99000"/>
              </a:srgbClr>
            </a:gs>
            <a:gs pos="100000">
              <a:srgbClr val="5B9BD5">
                <a:lumMod val="59000"/>
                <a:lumOff val="41000"/>
              </a:srgbClr>
            </a:gs>
          </a:gsLst>
          <a:lin ang="16200000" scaled="1"/>
        </a:gradFill>
        <a:ln>
          <a:noFill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GET EXPERT HELP</a:t>
          </a:r>
        </a:p>
      </xdr:txBody>
    </xdr:sp>
    <xdr:clientData/>
  </xdr:twoCellAnchor>
  <xdr:twoCellAnchor>
    <xdr:from>
      <xdr:col>16</xdr:col>
      <xdr:colOff>222249</xdr:colOff>
      <xdr:row>54</xdr:row>
      <xdr:rowOff>127000</xdr:rowOff>
    </xdr:from>
    <xdr:to>
      <xdr:col>23</xdr:col>
      <xdr:colOff>365125</xdr:colOff>
      <xdr:row>57</xdr:row>
      <xdr:rowOff>127000</xdr:rowOff>
    </xdr:to>
    <xdr:sp macro="" textlink="">
      <xdr:nvSpPr>
        <xdr:cNvPr id="75" name="Rectangle: Rounded Corners 7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9BD49F7-20D1-4479-BEF5-3F31A7F8B9D5}"/>
            </a:ext>
          </a:extLst>
        </xdr:cNvPr>
        <xdr:cNvSpPr/>
      </xdr:nvSpPr>
      <xdr:spPr>
        <a:xfrm>
          <a:off x="9874249" y="15065375"/>
          <a:ext cx="4365626" cy="762000"/>
        </a:xfrm>
        <a:prstGeom prst="roundRect">
          <a:avLst>
            <a:gd name="adj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NPSH CALCULATION</a:t>
          </a:r>
        </a:p>
      </xdr:txBody>
    </xdr:sp>
    <xdr:clientData/>
  </xdr:twoCellAnchor>
  <xdr:twoCellAnchor>
    <xdr:from>
      <xdr:col>30</xdr:col>
      <xdr:colOff>571498</xdr:colOff>
      <xdr:row>42</xdr:row>
      <xdr:rowOff>2</xdr:rowOff>
    </xdr:from>
    <xdr:to>
      <xdr:col>40</xdr:col>
      <xdr:colOff>349249</xdr:colOff>
      <xdr:row>43</xdr:row>
      <xdr:rowOff>206376</xdr:rowOff>
    </xdr:to>
    <xdr:sp macro="" textlink="">
      <xdr:nvSpPr>
        <xdr:cNvPr id="77" name="Rectangle: Rounded Corners 7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48ACF56-33F2-A5C3-B278-69FD5BBE957E}"/>
            </a:ext>
          </a:extLst>
        </xdr:cNvPr>
        <xdr:cNvSpPr/>
      </xdr:nvSpPr>
      <xdr:spPr>
        <a:xfrm>
          <a:off x="18668998" y="11826877"/>
          <a:ext cx="5810251" cy="460374"/>
        </a:xfrm>
        <a:prstGeom prst="roundRect">
          <a:avLst>
            <a:gd name="adj" fmla="val 0"/>
          </a:avLst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8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DISCHARGE PRESSURE  CALCULATION</a:t>
          </a:r>
        </a:p>
      </xdr:txBody>
    </xdr:sp>
    <xdr:clientData/>
  </xdr:twoCellAnchor>
  <xdr:twoCellAnchor>
    <xdr:from>
      <xdr:col>37</xdr:col>
      <xdr:colOff>476248</xdr:colOff>
      <xdr:row>59</xdr:row>
      <xdr:rowOff>127000</xdr:rowOff>
    </xdr:from>
    <xdr:to>
      <xdr:col>45</xdr:col>
      <xdr:colOff>253999</xdr:colOff>
      <xdr:row>62</xdr:row>
      <xdr:rowOff>127000</xdr:rowOff>
    </xdr:to>
    <xdr:sp macro="" textlink="">
      <xdr:nvSpPr>
        <xdr:cNvPr id="79" name="Rectangle: Rounded Corners 7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DA30E1F-54F7-F3A8-656F-647385EB940D}"/>
            </a:ext>
          </a:extLst>
        </xdr:cNvPr>
        <xdr:cNvSpPr/>
      </xdr:nvSpPr>
      <xdr:spPr>
        <a:xfrm>
          <a:off x="22796498" y="16367125"/>
          <a:ext cx="4603751" cy="762000"/>
        </a:xfrm>
        <a:prstGeom prst="roundRect">
          <a:avLst>
            <a:gd name="adj" fmla="val 16667"/>
          </a:avLst>
        </a:prstGeom>
        <a:solidFill>
          <a:srgbClr val="4472C4"/>
        </a:solidFill>
        <a:ln w="12700" cap="flat" cmpd="sng" algn="ctr">
          <a:solidFill>
            <a:srgbClr val="4472C4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3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POWER CALCULATION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4</xdr:row>
      <xdr:rowOff>38099</xdr:rowOff>
    </xdr:from>
    <xdr:to>
      <xdr:col>3</xdr:col>
      <xdr:colOff>600075</xdr:colOff>
      <xdr:row>4</xdr:row>
      <xdr:rowOff>314324</xdr:rowOff>
    </xdr:to>
    <xdr:sp macro="" textlink="">
      <xdr:nvSpPr>
        <xdr:cNvPr id="6" name="Rectangle: Rounded Corner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3C9227-5A20-7744-888D-5529B49D0F50}"/>
            </a:ext>
          </a:extLst>
        </xdr:cNvPr>
        <xdr:cNvSpPr/>
      </xdr:nvSpPr>
      <xdr:spPr>
        <a:xfrm>
          <a:off x="2314575" y="685799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8</xdr:col>
      <xdr:colOff>276225</xdr:colOff>
      <xdr:row>3</xdr:row>
      <xdr:rowOff>180975</xdr:rowOff>
    </xdr:from>
    <xdr:to>
      <xdr:col>12</xdr:col>
      <xdr:colOff>371475</xdr:colOff>
      <xdr:row>5</xdr:row>
      <xdr:rowOff>142875</xdr:rowOff>
    </xdr:to>
    <xdr:sp macro="" textlink="">
      <xdr:nvSpPr>
        <xdr:cNvPr id="9" name="Rectangle: Rounded Corners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106B86F-E29D-0484-BACD-57D87FF4F938}"/>
            </a:ext>
          </a:extLst>
        </xdr:cNvPr>
        <xdr:cNvSpPr/>
      </xdr:nvSpPr>
      <xdr:spPr>
        <a:xfrm>
          <a:off x="5657850" y="628650"/>
          <a:ext cx="2533650" cy="5143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2400"/>
            <a:t>GET EXPERT HELP</a:t>
          </a:r>
        </a:p>
      </xdr:txBody>
    </xdr:sp>
    <xdr:clientData/>
  </xdr:twoCellAnchor>
  <xdr:twoCellAnchor>
    <xdr:from>
      <xdr:col>4</xdr:col>
      <xdr:colOff>95250</xdr:colOff>
      <xdr:row>4</xdr:row>
      <xdr:rowOff>28574</xdr:rowOff>
    </xdr:from>
    <xdr:to>
      <xdr:col>4</xdr:col>
      <xdr:colOff>561975</xdr:colOff>
      <xdr:row>4</xdr:row>
      <xdr:rowOff>304799</xdr:rowOff>
    </xdr:to>
    <xdr:sp macro="" textlink="">
      <xdr:nvSpPr>
        <xdr:cNvPr id="2" name="Rectangle: Rounded Corners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657F93-A9F7-34FF-3846-49EAC69F0DDA}"/>
            </a:ext>
          </a:extLst>
        </xdr:cNvPr>
        <xdr:cNvSpPr/>
      </xdr:nvSpPr>
      <xdr:spPr>
        <a:xfrm>
          <a:off x="3419475" y="676274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7</xdr:col>
      <xdr:colOff>104775</xdr:colOff>
      <xdr:row>4</xdr:row>
      <xdr:rowOff>28574</xdr:rowOff>
    </xdr:from>
    <xdr:to>
      <xdr:col>7</xdr:col>
      <xdr:colOff>571500</xdr:colOff>
      <xdr:row>4</xdr:row>
      <xdr:rowOff>304799</xdr:rowOff>
    </xdr:to>
    <xdr:sp macro="" textlink="">
      <xdr:nvSpPr>
        <xdr:cNvPr id="3" name="Rectangle: Rounded Corners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21F54BF-10F2-5E63-6977-8FB065C14067}"/>
            </a:ext>
          </a:extLst>
        </xdr:cNvPr>
        <xdr:cNvSpPr/>
      </xdr:nvSpPr>
      <xdr:spPr>
        <a:xfrm>
          <a:off x="6019800" y="866774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  <xdr:twoCellAnchor>
    <xdr:from>
      <xdr:col>6</xdr:col>
      <xdr:colOff>76200</xdr:colOff>
      <xdr:row>4</xdr:row>
      <xdr:rowOff>28574</xdr:rowOff>
    </xdr:from>
    <xdr:to>
      <xdr:col>6</xdr:col>
      <xdr:colOff>542925</xdr:colOff>
      <xdr:row>4</xdr:row>
      <xdr:rowOff>304799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04C6EB0-F7EA-D68E-EB3E-ED5EFD3455E3}"/>
            </a:ext>
          </a:extLst>
        </xdr:cNvPr>
        <xdr:cNvSpPr/>
      </xdr:nvSpPr>
      <xdr:spPr>
        <a:xfrm>
          <a:off x="5334000" y="866774"/>
          <a:ext cx="466725" cy="2762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ck/Web/New%20Engtank/Product/Spreadsheet/PumpCalc%20with%20Hydraulics_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zhang\Downloads\NPSH_Calculation_Spreadsheet%20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Sheet"/>
      <sheetName val="PumpCalc_Imperial"/>
      <sheetName val="LIQUID-Imperial"/>
      <sheetName val="PumpCalc_SI"/>
      <sheetName val="Liquid_SI"/>
      <sheetName val="LIQUID-Imperial (2)"/>
      <sheetName val="Liquid_SI (2)"/>
      <sheetName val="User Comments"/>
      <sheetName val="Lookups"/>
      <sheetName val="PumpCalc with Hydraulics_Rev 1"/>
    </sheetNames>
    <sheetDataSet>
      <sheetData sheetId="0"/>
      <sheetData sheetId="1">
        <row r="5">
          <cell r="I5">
            <v>0</v>
          </cell>
        </row>
      </sheetData>
      <sheetData sheetId="2"/>
      <sheetData sheetId="3">
        <row r="5">
          <cell r="I5">
            <v>0</v>
          </cell>
        </row>
      </sheetData>
      <sheetData sheetId="4">
        <row r="21">
          <cell r="C21">
            <v>2</v>
          </cell>
        </row>
      </sheetData>
      <sheetData sheetId="5"/>
      <sheetData sheetId="6"/>
      <sheetData sheetId="7"/>
      <sheetData sheetId="8">
        <row r="7">
          <cell r="C7" t="str">
            <v>SCHEDULE</v>
          </cell>
          <cell r="D7">
            <v>0.125</v>
          </cell>
          <cell r="E7">
            <v>0.25</v>
          </cell>
          <cell r="F7">
            <v>0.375</v>
          </cell>
          <cell r="G7">
            <v>0.5</v>
          </cell>
          <cell r="H7">
            <v>0.75</v>
          </cell>
          <cell r="I7">
            <v>1</v>
          </cell>
          <cell r="J7">
            <v>1.25</v>
          </cell>
          <cell r="K7">
            <v>1.5</v>
          </cell>
          <cell r="L7">
            <v>2</v>
          </cell>
          <cell r="M7">
            <v>3</v>
          </cell>
          <cell r="N7">
            <v>4</v>
          </cell>
          <cell r="O7">
            <v>5</v>
          </cell>
          <cell r="P7">
            <v>6</v>
          </cell>
          <cell r="Q7">
            <v>8</v>
          </cell>
          <cell r="R7">
            <v>10</v>
          </cell>
          <cell r="S7">
            <v>12</v>
          </cell>
          <cell r="T7">
            <v>14</v>
          </cell>
          <cell r="U7">
            <v>16</v>
          </cell>
          <cell r="V7">
            <v>18</v>
          </cell>
          <cell r="W7">
            <v>20</v>
          </cell>
          <cell r="X7">
            <v>22</v>
          </cell>
          <cell r="Y7">
            <v>24</v>
          </cell>
          <cell r="Z7">
            <v>26</v>
          </cell>
          <cell r="AA7">
            <v>28</v>
          </cell>
          <cell r="AB7">
            <v>30</v>
          </cell>
          <cell r="AC7">
            <v>32</v>
          </cell>
          <cell r="AD7">
            <v>34</v>
          </cell>
          <cell r="AE7">
            <v>36</v>
          </cell>
          <cell r="AF7">
            <v>42</v>
          </cell>
          <cell r="AG7">
            <v>48</v>
          </cell>
          <cell r="AH7">
            <v>54</v>
          </cell>
          <cell r="AI7">
            <v>60</v>
          </cell>
        </row>
        <row r="8">
          <cell r="C8">
            <v>5</v>
          </cell>
          <cell r="D8" t="str">
            <v>ERROR</v>
          </cell>
          <cell r="E8" t="str">
            <v>ERROR</v>
          </cell>
          <cell r="F8" t="str">
            <v>ERROR</v>
          </cell>
          <cell r="G8">
            <v>0.71</v>
          </cell>
          <cell r="H8">
            <v>0.92</v>
          </cell>
          <cell r="I8">
            <v>1.1850000000000001</v>
          </cell>
          <cell r="J8">
            <v>1.53</v>
          </cell>
          <cell r="K8">
            <v>1.77</v>
          </cell>
          <cell r="L8">
            <v>2.2450000000000001</v>
          </cell>
          <cell r="M8" t="str">
            <v>ERROR</v>
          </cell>
          <cell r="N8">
            <v>4.3339999999999996</v>
          </cell>
          <cell r="O8">
            <v>5.3449999999999998</v>
          </cell>
          <cell r="P8">
            <v>6.407</v>
          </cell>
          <cell r="Q8">
            <v>8.407</v>
          </cell>
          <cell r="R8">
            <v>10.481999999999999</v>
          </cell>
          <cell r="S8">
            <v>12.438000000000001</v>
          </cell>
          <cell r="T8">
            <v>13.688000000000001</v>
          </cell>
          <cell r="U8">
            <v>15.67</v>
          </cell>
          <cell r="V8">
            <v>17.670000000000002</v>
          </cell>
          <cell r="W8">
            <v>19.623999999999999</v>
          </cell>
          <cell r="X8">
            <v>21.623999999999999</v>
          </cell>
          <cell r="Y8">
            <v>23.564</v>
          </cell>
          <cell r="Z8">
            <v>26</v>
          </cell>
          <cell r="AA8">
            <v>28</v>
          </cell>
          <cell r="AB8">
            <v>30</v>
          </cell>
          <cell r="AC8">
            <v>32</v>
          </cell>
          <cell r="AD8">
            <v>34</v>
          </cell>
          <cell r="AE8">
            <v>36</v>
          </cell>
          <cell r="AF8">
            <v>42</v>
          </cell>
          <cell r="AG8">
            <v>48</v>
          </cell>
          <cell r="AH8">
            <v>54</v>
          </cell>
          <cell r="AI8">
            <v>60</v>
          </cell>
        </row>
        <row r="9">
          <cell r="C9">
            <v>10</v>
          </cell>
          <cell r="D9">
            <v>0.307</v>
          </cell>
          <cell r="E9">
            <v>0.41</v>
          </cell>
          <cell r="F9">
            <v>0.54500000000000004</v>
          </cell>
          <cell r="G9">
            <v>0.67400000000000004</v>
          </cell>
          <cell r="H9">
            <v>0.88400000000000001</v>
          </cell>
          <cell r="I9">
            <v>1.097</v>
          </cell>
          <cell r="J9">
            <v>1.4419999999999999</v>
          </cell>
          <cell r="K9">
            <v>1.6819999999999999</v>
          </cell>
          <cell r="L9">
            <v>2.157</v>
          </cell>
          <cell r="M9" t="str">
            <v>ERROR</v>
          </cell>
          <cell r="N9">
            <v>4.26</v>
          </cell>
          <cell r="O9">
            <v>5.2949999999999999</v>
          </cell>
          <cell r="P9">
            <v>6.3570000000000002</v>
          </cell>
          <cell r="Q9">
            <v>8.3290000000000006</v>
          </cell>
          <cell r="R9">
            <v>10.42</v>
          </cell>
          <cell r="S9">
            <v>12.39</v>
          </cell>
          <cell r="T9">
            <v>13.5</v>
          </cell>
          <cell r="U9">
            <v>15.5</v>
          </cell>
          <cell r="V9">
            <v>17.5</v>
          </cell>
          <cell r="W9">
            <v>19.5</v>
          </cell>
          <cell r="X9">
            <v>21.5</v>
          </cell>
          <cell r="Y9">
            <v>23.5</v>
          </cell>
          <cell r="Z9">
            <v>26</v>
          </cell>
          <cell r="AA9">
            <v>28</v>
          </cell>
          <cell r="AB9">
            <v>30</v>
          </cell>
          <cell r="AC9">
            <v>32</v>
          </cell>
          <cell r="AD9">
            <v>34</v>
          </cell>
          <cell r="AE9">
            <v>36</v>
          </cell>
          <cell r="AF9">
            <v>42</v>
          </cell>
          <cell r="AG9">
            <v>48</v>
          </cell>
          <cell r="AH9">
            <v>54</v>
          </cell>
          <cell r="AI9">
            <v>60</v>
          </cell>
        </row>
        <row r="10">
          <cell r="C10">
            <v>20</v>
          </cell>
          <cell r="D10" t="str">
            <v>ERROR</v>
          </cell>
          <cell r="E10" t="str">
            <v>ERROR</v>
          </cell>
          <cell r="F10" t="str">
            <v>ERROR</v>
          </cell>
          <cell r="G10" t="str">
            <v>ERROR</v>
          </cell>
          <cell r="H10" t="str">
            <v>ERROR</v>
          </cell>
          <cell r="I10" t="str">
            <v>ERROR</v>
          </cell>
          <cell r="J10" t="str">
            <v>ERROR</v>
          </cell>
          <cell r="K10" t="str">
            <v>ERROR</v>
          </cell>
          <cell r="L10" t="str">
            <v>ERROR</v>
          </cell>
          <cell r="M10" t="str">
            <v>ERROR</v>
          </cell>
          <cell r="N10" t="str">
            <v>ERROR</v>
          </cell>
          <cell r="O10" t="str">
            <v>ERROR</v>
          </cell>
          <cell r="P10" t="str">
            <v>ERROR</v>
          </cell>
          <cell r="Q10">
            <v>8.125</v>
          </cell>
          <cell r="R10">
            <v>10.25</v>
          </cell>
          <cell r="S10">
            <v>12.25</v>
          </cell>
          <cell r="T10">
            <v>13.375999999999999</v>
          </cell>
          <cell r="U10">
            <v>15.375999999999999</v>
          </cell>
          <cell r="V10">
            <v>17.376000000000001</v>
          </cell>
          <cell r="W10">
            <v>19.25</v>
          </cell>
          <cell r="X10">
            <v>21.25</v>
          </cell>
          <cell r="Y10">
            <v>23.25</v>
          </cell>
          <cell r="Z10">
            <v>26</v>
          </cell>
          <cell r="AA10">
            <v>28</v>
          </cell>
          <cell r="AB10">
            <v>30</v>
          </cell>
          <cell r="AC10">
            <v>32</v>
          </cell>
          <cell r="AD10">
            <v>34</v>
          </cell>
          <cell r="AE10">
            <v>36</v>
          </cell>
          <cell r="AF10">
            <v>42</v>
          </cell>
          <cell r="AG10">
            <v>48</v>
          </cell>
          <cell r="AH10">
            <v>54</v>
          </cell>
          <cell r="AI10">
            <v>60</v>
          </cell>
        </row>
        <row r="11">
          <cell r="C11">
            <v>30</v>
          </cell>
          <cell r="D11" t="str">
            <v>ERROR</v>
          </cell>
          <cell r="E11" t="str">
            <v>ERROR</v>
          </cell>
          <cell r="F11" t="str">
            <v>ERROR</v>
          </cell>
          <cell r="G11" t="str">
            <v>ERROR</v>
          </cell>
          <cell r="H11" t="str">
            <v>ERROR</v>
          </cell>
          <cell r="I11" t="str">
            <v>ERROR</v>
          </cell>
          <cell r="J11" t="str">
            <v>ERROR</v>
          </cell>
          <cell r="K11" t="str">
            <v>ERROR</v>
          </cell>
          <cell r="L11" t="str">
            <v>ERROR</v>
          </cell>
          <cell r="M11" t="str">
            <v>ERROR</v>
          </cell>
          <cell r="N11" t="str">
            <v>ERROR</v>
          </cell>
          <cell r="O11" t="str">
            <v>ERROR</v>
          </cell>
          <cell r="P11" t="str">
            <v>ERROR</v>
          </cell>
          <cell r="Q11">
            <v>8.0709999999999997</v>
          </cell>
          <cell r="R11">
            <v>10.135999999999999</v>
          </cell>
          <cell r="S11">
            <v>12.09</v>
          </cell>
          <cell r="T11">
            <v>13.25</v>
          </cell>
          <cell r="U11">
            <v>15.25</v>
          </cell>
          <cell r="V11">
            <v>17.123999999999999</v>
          </cell>
          <cell r="W11">
            <v>19</v>
          </cell>
          <cell r="X11">
            <v>21</v>
          </cell>
          <cell r="Y11">
            <v>22.876000000000001</v>
          </cell>
          <cell r="Z11">
            <v>26</v>
          </cell>
          <cell r="AA11">
            <v>28</v>
          </cell>
          <cell r="AB11">
            <v>30</v>
          </cell>
          <cell r="AC11">
            <v>32</v>
          </cell>
          <cell r="AD11">
            <v>34</v>
          </cell>
          <cell r="AE11">
            <v>36</v>
          </cell>
          <cell r="AF11">
            <v>42</v>
          </cell>
          <cell r="AG11">
            <v>48</v>
          </cell>
          <cell r="AH11">
            <v>54</v>
          </cell>
          <cell r="AI11">
            <v>60</v>
          </cell>
        </row>
        <row r="12">
          <cell r="C12">
            <v>40</v>
          </cell>
          <cell r="D12">
            <v>0.26900000000000002</v>
          </cell>
          <cell r="E12">
            <v>0.36399999999999999</v>
          </cell>
          <cell r="F12">
            <v>0.49299999999999999</v>
          </cell>
          <cell r="G12">
            <v>0.622</v>
          </cell>
          <cell r="H12">
            <v>0.82399999999999995</v>
          </cell>
          <cell r="I12">
            <v>1.0489999999999999</v>
          </cell>
          <cell r="J12">
            <v>1.38</v>
          </cell>
          <cell r="K12">
            <v>1.61</v>
          </cell>
          <cell r="L12">
            <v>2.0670000000000002</v>
          </cell>
          <cell r="M12">
            <v>3.0680000000000001</v>
          </cell>
          <cell r="N12">
            <v>4.0259999999999998</v>
          </cell>
          <cell r="O12">
            <v>5.0469999999999997</v>
          </cell>
          <cell r="P12">
            <v>6.0650000000000004</v>
          </cell>
          <cell r="Q12">
            <v>7.9809999999999999</v>
          </cell>
          <cell r="R12">
            <v>10.02</v>
          </cell>
          <cell r="S12">
            <v>11.938000000000001</v>
          </cell>
          <cell r="T12">
            <v>13.124000000000001</v>
          </cell>
          <cell r="U12">
            <v>15</v>
          </cell>
          <cell r="V12">
            <v>16.876000000000001</v>
          </cell>
          <cell r="W12">
            <v>18.812000000000001</v>
          </cell>
          <cell r="X12">
            <v>20.8</v>
          </cell>
          <cell r="Y12">
            <v>22.623999999999999</v>
          </cell>
          <cell r="Z12">
            <v>26</v>
          </cell>
          <cell r="AA12">
            <v>28</v>
          </cell>
          <cell r="AB12">
            <v>30</v>
          </cell>
          <cell r="AC12">
            <v>32</v>
          </cell>
          <cell r="AD12">
            <v>34</v>
          </cell>
          <cell r="AE12">
            <v>36</v>
          </cell>
          <cell r="AF12">
            <v>42</v>
          </cell>
          <cell r="AG12">
            <v>48</v>
          </cell>
          <cell r="AH12">
            <v>54</v>
          </cell>
          <cell r="AI12">
            <v>60</v>
          </cell>
        </row>
        <row r="13">
          <cell r="C13">
            <v>60</v>
          </cell>
          <cell r="D13" t="str">
            <v>ERROR</v>
          </cell>
          <cell r="E13" t="str">
            <v>ERROR</v>
          </cell>
          <cell r="F13" t="str">
            <v>ERROR</v>
          </cell>
          <cell r="G13" t="str">
            <v>ERROR</v>
          </cell>
          <cell r="H13" t="str">
            <v>ERROR</v>
          </cell>
          <cell r="I13" t="str">
            <v>ERROR</v>
          </cell>
          <cell r="J13" t="str">
            <v>ERROR</v>
          </cell>
          <cell r="K13" t="str">
            <v>ERROR</v>
          </cell>
          <cell r="L13" t="str">
            <v>ERROR</v>
          </cell>
          <cell r="M13" t="str">
            <v>ERROR</v>
          </cell>
          <cell r="N13" t="str">
            <v>ERROR</v>
          </cell>
          <cell r="O13" t="str">
            <v>ERROR</v>
          </cell>
          <cell r="P13" t="str">
            <v>ERROR</v>
          </cell>
          <cell r="Q13">
            <v>7.8129999999999997</v>
          </cell>
          <cell r="R13">
            <v>9.75</v>
          </cell>
          <cell r="S13">
            <v>11.625999999999999</v>
          </cell>
          <cell r="T13">
            <v>12.811999999999999</v>
          </cell>
          <cell r="U13">
            <v>14.688000000000001</v>
          </cell>
          <cell r="V13">
            <v>16.5</v>
          </cell>
          <cell r="W13">
            <v>18.376000000000001</v>
          </cell>
          <cell r="X13">
            <v>20.25</v>
          </cell>
          <cell r="Y13">
            <v>22.062000000000001</v>
          </cell>
          <cell r="Z13">
            <v>26</v>
          </cell>
          <cell r="AA13">
            <v>28</v>
          </cell>
          <cell r="AB13">
            <v>30</v>
          </cell>
          <cell r="AC13">
            <v>32</v>
          </cell>
          <cell r="AD13">
            <v>34</v>
          </cell>
          <cell r="AE13">
            <v>36</v>
          </cell>
          <cell r="AF13">
            <v>42</v>
          </cell>
          <cell r="AG13">
            <v>48</v>
          </cell>
          <cell r="AH13">
            <v>54</v>
          </cell>
          <cell r="AI13">
            <v>60</v>
          </cell>
        </row>
        <row r="14">
          <cell r="C14">
            <v>80</v>
          </cell>
          <cell r="D14">
            <v>0.215</v>
          </cell>
          <cell r="E14">
            <v>0.30199999999999999</v>
          </cell>
          <cell r="F14">
            <v>0.42299999999999999</v>
          </cell>
          <cell r="G14">
            <v>0.54600000000000004</v>
          </cell>
          <cell r="H14">
            <v>0.74199999999999999</v>
          </cell>
          <cell r="I14">
            <v>0.95699999999999996</v>
          </cell>
          <cell r="J14">
            <v>1.278</v>
          </cell>
          <cell r="K14">
            <v>1.5</v>
          </cell>
          <cell r="L14">
            <v>1.9390000000000001</v>
          </cell>
          <cell r="M14">
            <v>2.9</v>
          </cell>
          <cell r="N14">
            <v>3.8260000000000001</v>
          </cell>
          <cell r="O14">
            <v>4.8129999999999997</v>
          </cell>
          <cell r="P14">
            <v>5.7610000000000001</v>
          </cell>
          <cell r="Q14">
            <v>7.625</v>
          </cell>
          <cell r="R14">
            <v>9.5619999999999994</v>
          </cell>
          <cell r="S14">
            <v>11.374000000000001</v>
          </cell>
          <cell r="T14">
            <v>12.5</v>
          </cell>
          <cell r="U14">
            <v>14.311999999999999</v>
          </cell>
          <cell r="V14">
            <v>16.123999999999999</v>
          </cell>
          <cell r="W14">
            <v>17.937999999999999</v>
          </cell>
          <cell r="X14">
            <v>19.75</v>
          </cell>
          <cell r="Y14">
            <v>21.562000000000001</v>
          </cell>
          <cell r="Z14">
            <v>26</v>
          </cell>
          <cell r="AA14">
            <v>28</v>
          </cell>
          <cell r="AB14">
            <v>30</v>
          </cell>
          <cell r="AC14">
            <v>32</v>
          </cell>
          <cell r="AD14">
            <v>34</v>
          </cell>
          <cell r="AE14">
            <v>36</v>
          </cell>
          <cell r="AF14">
            <v>42</v>
          </cell>
          <cell r="AG14">
            <v>48</v>
          </cell>
          <cell r="AH14">
            <v>54</v>
          </cell>
          <cell r="AI14">
            <v>60</v>
          </cell>
        </row>
        <row r="15">
          <cell r="C15">
            <v>100</v>
          </cell>
          <cell r="D15" t="str">
            <v>ERROR</v>
          </cell>
          <cell r="E15" t="str">
            <v>ERROR</v>
          </cell>
          <cell r="F15" t="str">
            <v>ERROR</v>
          </cell>
          <cell r="G15" t="str">
            <v>ERROR</v>
          </cell>
          <cell r="H15" t="str">
            <v>ERROR</v>
          </cell>
          <cell r="I15" t="str">
            <v>ERROR</v>
          </cell>
          <cell r="J15" t="str">
            <v>ERROR</v>
          </cell>
          <cell r="K15" t="str">
            <v>ERROR</v>
          </cell>
          <cell r="L15" t="str">
            <v>ERROR</v>
          </cell>
          <cell r="M15" t="str">
            <v>ERROR</v>
          </cell>
          <cell r="N15" t="str">
            <v>ERROR</v>
          </cell>
          <cell r="O15" t="str">
            <v>ERROR</v>
          </cell>
          <cell r="P15" t="str">
            <v>ERROR</v>
          </cell>
          <cell r="Q15">
            <v>7.4370000000000003</v>
          </cell>
          <cell r="R15">
            <v>9.3119999999999994</v>
          </cell>
          <cell r="S15">
            <v>11.061999999999999</v>
          </cell>
          <cell r="T15">
            <v>12.124000000000001</v>
          </cell>
          <cell r="U15">
            <v>13.938000000000001</v>
          </cell>
          <cell r="V15">
            <v>15.688000000000001</v>
          </cell>
          <cell r="W15">
            <v>17.437999999999999</v>
          </cell>
          <cell r="X15">
            <v>19.25</v>
          </cell>
          <cell r="Y15">
            <v>20.937999999999999</v>
          </cell>
          <cell r="Z15">
            <v>26</v>
          </cell>
          <cell r="AA15">
            <v>28</v>
          </cell>
          <cell r="AB15">
            <v>30</v>
          </cell>
          <cell r="AC15">
            <v>32</v>
          </cell>
          <cell r="AD15">
            <v>34</v>
          </cell>
          <cell r="AE15">
            <v>36</v>
          </cell>
          <cell r="AF15">
            <v>42</v>
          </cell>
          <cell r="AG15">
            <v>48</v>
          </cell>
          <cell r="AH15">
            <v>54</v>
          </cell>
          <cell r="AI15">
            <v>60</v>
          </cell>
        </row>
        <row r="16">
          <cell r="C16">
            <v>120</v>
          </cell>
          <cell r="D16" t="str">
            <v>ERROR</v>
          </cell>
          <cell r="E16" t="str">
            <v>ERROR</v>
          </cell>
          <cell r="F16" t="str">
            <v>ERROR</v>
          </cell>
          <cell r="G16" t="str">
            <v>ERROR</v>
          </cell>
          <cell r="H16" t="str">
            <v>ERROR</v>
          </cell>
          <cell r="I16" t="str">
            <v>ERROR</v>
          </cell>
          <cell r="J16" t="str">
            <v>ERROR</v>
          </cell>
          <cell r="K16" t="str">
            <v>ERROR</v>
          </cell>
          <cell r="L16" t="str">
            <v>ERROR</v>
          </cell>
          <cell r="M16" t="str">
            <v>ERROR</v>
          </cell>
          <cell r="N16">
            <v>3.6240000000000001</v>
          </cell>
          <cell r="O16">
            <v>4.5629999999999997</v>
          </cell>
          <cell r="P16">
            <v>5.5010000000000003</v>
          </cell>
          <cell r="Q16">
            <v>7.1870000000000003</v>
          </cell>
          <cell r="R16">
            <v>9.0619999999999994</v>
          </cell>
          <cell r="S16">
            <v>10.75</v>
          </cell>
          <cell r="T16">
            <v>11.811999999999999</v>
          </cell>
          <cell r="U16">
            <v>13.561999999999999</v>
          </cell>
          <cell r="V16">
            <v>15.25</v>
          </cell>
          <cell r="W16">
            <v>17</v>
          </cell>
          <cell r="X16">
            <v>18.75</v>
          </cell>
          <cell r="Y16">
            <v>20.376000000000001</v>
          </cell>
          <cell r="Z16">
            <v>26</v>
          </cell>
          <cell r="AA16">
            <v>28</v>
          </cell>
          <cell r="AB16">
            <v>30</v>
          </cell>
          <cell r="AC16">
            <v>32</v>
          </cell>
          <cell r="AD16">
            <v>34</v>
          </cell>
          <cell r="AE16">
            <v>36</v>
          </cell>
          <cell r="AF16">
            <v>42</v>
          </cell>
          <cell r="AG16">
            <v>48</v>
          </cell>
          <cell r="AH16">
            <v>54</v>
          </cell>
          <cell r="AI16">
            <v>60</v>
          </cell>
        </row>
        <row r="17">
          <cell r="C17">
            <v>140</v>
          </cell>
          <cell r="D17" t="str">
            <v>ERROR</v>
          </cell>
          <cell r="E17" t="str">
            <v>ERROR</v>
          </cell>
          <cell r="F17" t="str">
            <v>ERROR</v>
          </cell>
          <cell r="G17" t="str">
            <v>ERROR</v>
          </cell>
          <cell r="H17" t="str">
            <v>ERROR</v>
          </cell>
          <cell r="I17" t="str">
            <v>ERROR</v>
          </cell>
          <cell r="J17" t="str">
            <v>ERROR</v>
          </cell>
          <cell r="K17" t="str">
            <v>ERROR</v>
          </cell>
          <cell r="L17" t="str">
            <v>ERROR</v>
          </cell>
          <cell r="M17" t="str">
            <v>ERROR</v>
          </cell>
          <cell r="N17" t="str">
            <v>ERROR</v>
          </cell>
          <cell r="O17" t="str">
            <v>ERROR</v>
          </cell>
          <cell r="P17" t="str">
            <v>ERROR</v>
          </cell>
          <cell r="Q17">
            <v>7.0010000000000003</v>
          </cell>
          <cell r="R17">
            <v>8.75</v>
          </cell>
          <cell r="S17">
            <v>10.5</v>
          </cell>
          <cell r="T17">
            <v>11.5</v>
          </cell>
          <cell r="U17">
            <v>13.124000000000001</v>
          </cell>
          <cell r="V17">
            <v>14.875999999999999</v>
          </cell>
          <cell r="W17">
            <v>16.5</v>
          </cell>
          <cell r="X17">
            <v>18.25</v>
          </cell>
          <cell r="Y17">
            <v>19.876000000000001</v>
          </cell>
          <cell r="Z17">
            <v>26</v>
          </cell>
          <cell r="AA17">
            <v>28</v>
          </cell>
          <cell r="AB17">
            <v>30</v>
          </cell>
          <cell r="AC17">
            <v>32</v>
          </cell>
          <cell r="AD17">
            <v>34</v>
          </cell>
          <cell r="AE17">
            <v>36</v>
          </cell>
          <cell r="AF17">
            <v>42</v>
          </cell>
          <cell r="AG17">
            <v>48</v>
          </cell>
          <cell r="AH17">
            <v>54</v>
          </cell>
          <cell r="AI17">
            <v>60</v>
          </cell>
        </row>
        <row r="18">
          <cell r="C18">
            <v>160</v>
          </cell>
          <cell r="D18" t="str">
            <v>ERROR</v>
          </cell>
          <cell r="E18" t="str">
            <v>ERROR</v>
          </cell>
          <cell r="F18" t="str">
            <v>ERROR</v>
          </cell>
          <cell r="G18">
            <v>0.46400000000000002</v>
          </cell>
          <cell r="H18">
            <v>0.61199999999999999</v>
          </cell>
          <cell r="I18">
            <v>0.81499999999999995</v>
          </cell>
          <cell r="J18">
            <v>1.1599999999999999</v>
          </cell>
          <cell r="K18">
            <v>1.3380000000000001</v>
          </cell>
          <cell r="L18">
            <v>1.6870000000000001</v>
          </cell>
          <cell r="M18">
            <v>2.6240000000000001</v>
          </cell>
          <cell r="N18">
            <v>3.4380000000000002</v>
          </cell>
          <cell r="O18">
            <v>4.3129999999999997</v>
          </cell>
          <cell r="P18">
            <v>5.1870000000000003</v>
          </cell>
          <cell r="Q18">
            <v>6.8129999999999997</v>
          </cell>
          <cell r="R18">
            <v>8.5</v>
          </cell>
          <cell r="S18">
            <v>10.125999999999999</v>
          </cell>
          <cell r="T18">
            <v>11.188000000000001</v>
          </cell>
          <cell r="U18">
            <v>12.811999999999999</v>
          </cell>
          <cell r="V18">
            <v>14.438000000000001</v>
          </cell>
          <cell r="W18">
            <v>16.062000000000001</v>
          </cell>
          <cell r="X18">
            <v>17.75</v>
          </cell>
          <cell r="Y18">
            <v>19.312000000000001</v>
          </cell>
          <cell r="Z18">
            <v>26</v>
          </cell>
          <cell r="AA18">
            <v>28</v>
          </cell>
          <cell r="AB18">
            <v>30</v>
          </cell>
          <cell r="AC18">
            <v>32</v>
          </cell>
          <cell r="AD18">
            <v>34</v>
          </cell>
          <cell r="AE18">
            <v>36</v>
          </cell>
          <cell r="AF18">
            <v>42</v>
          </cell>
          <cell r="AG18">
            <v>48</v>
          </cell>
          <cell r="AH18">
            <v>54</v>
          </cell>
          <cell r="AI18">
            <v>60</v>
          </cell>
        </row>
        <row r="19">
          <cell r="C19" t="str">
            <v>XS</v>
          </cell>
          <cell r="D19">
            <v>0.215</v>
          </cell>
          <cell r="E19">
            <v>0.30199999999999999</v>
          </cell>
          <cell r="F19">
            <v>0.42299999999999999</v>
          </cell>
          <cell r="G19">
            <v>0.54600000000000004</v>
          </cell>
          <cell r="H19">
            <v>0.74199999999999999</v>
          </cell>
          <cell r="I19">
            <v>0.95699999999999996</v>
          </cell>
          <cell r="J19">
            <v>1.278</v>
          </cell>
          <cell r="K19">
            <v>1.5</v>
          </cell>
          <cell r="L19">
            <v>1.9390000000000001</v>
          </cell>
          <cell r="M19">
            <v>2.9</v>
          </cell>
          <cell r="N19">
            <v>3.8260000000000001</v>
          </cell>
          <cell r="O19">
            <v>4.8129999999999997</v>
          </cell>
          <cell r="P19">
            <v>5.7610000000000001</v>
          </cell>
          <cell r="Q19">
            <v>7.625</v>
          </cell>
          <cell r="R19">
            <v>9.75</v>
          </cell>
          <cell r="S19">
            <v>11.75</v>
          </cell>
          <cell r="T19">
            <v>13</v>
          </cell>
          <cell r="U19">
            <v>15</v>
          </cell>
          <cell r="V19">
            <v>17</v>
          </cell>
          <cell r="W19">
            <v>19</v>
          </cell>
          <cell r="X19">
            <v>21</v>
          </cell>
          <cell r="Y19">
            <v>23</v>
          </cell>
          <cell r="Z19">
            <v>26</v>
          </cell>
          <cell r="AA19">
            <v>28</v>
          </cell>
          <cell r="AB19">
            <v>30</v>
          </cell>
          <cell r="AC19">
            <v>32</v>
          </cell>
          <cell r="AD19">
            <v>34</v>
          </cell>
          <cell r="AE19">
            <v>36</v>
          </cell>
          <cell r="AF19">
            <v>42</v>
          </cell>
          <cell r="AG19">
            <v>48</v>
          </cell>
          <cell r="AH19">
            <v>54</v>
          </cell>
          <cell r="AI19">
            <v>60</v>
          </cell>
        </row>
        <row r="20">
          <cell r="C20" t="str">
            <v>XX</v>
          </cell>
          <cell r="D20" t="str">
            <v>ERROR</v>
          </cell>
          <cell r="E20" t="str">
            <v>ERROR</v>
          </cell>
          <cell r="F20" t="str">
            <v>ERROR</v>
          </cell>
          <cell r="G20">
            <v>0.252</v>
          </cell>
          <cell r="H20">
            <v>0.434</v>
          </cell>
          <cell r="I20">
            <v>0.59899999999999998</v>
          </cell>
          <cell r="J20">
            <v>0.89600000000000002</v>
          </cell>
          <cell r="K20">
            <v>1.1000000000000001</v>
          </cell>
          <cell r="L20">
            <v>1.5029999999999999</v>
          </cell>
          <cell r="M20">
            <v>2.2999999999999998</v>
          </cell>
          <cell r="N20">
            <v>3.15</v>
          </cell>
          <cell r="O20">
            <v>4.0599999999999996</v>
          </cell>
          <cell r="P20">
            <v>4.8899999999999997</v>
          </cell>
          <cell r="Q20">
            <v>6.875</v>
          </cell>
          <cell r="R20">
            <v>8.75</v>
          </cell>
          <cell r="S20">
            <v>10.7</v>
          </cell>
          <cell r="T20" t="str">
            <v>ERROR</v>
          </cell>
          <cell r="U20" t="str">
            <v>ERROR</v>
          </cell>
          <cell r="V20" t="str">
            <v>ERROR</v>
          </cell>
          <cell r="W20" t="str">
            <v>ERROR</v>
          </cell>
          <cell r="X20" t="str">
            <v>ERROR</v>
          </cell>
          <cell r="Y20" t="str">
            <v>ERROR</v>
          </cell>
          <cell r="Z20" t="str">
            <v>ERROR</v>
          </cell>
          <cell r="AA20" t="str">
            <v>ERROR</v>
          </cell>
          <cell r="AB20" t="str">
            <v>ERROR</v>
          </cell>
          <cell r="AC20" t="str">
            <v>ERROR</v>
          </cell>
          <cell r="AD20" t="str">
            <v>ERROR</v>
          </cell>
          <cell r="AE20" t="str">
            <v>ERROR</v>
          </cell>
          <cell r="AF20" t="str">
            <v>ERROR</v>
          </cell>
          <cell r="AG20" t="str">
            <v>ERROR</v>
          </cell>
          <cell r="AH20" t="str">
            <v>ERROR</v>
          </cell>
          <cell r="AI20" t="str">
            <v>ERROR</v>
          </cell>
        </row>
        <row r="28">
          <cell r="C28" t="str">
            <v>SCHEDULE</v>
          </cell>
          <cell r="D28" t="str">
            <v>ROW #</v>
          </cell>
        </row>
        <row r="29">
          <cell r="C29">
            <v>5</v>
          </cell>
          <cell r="D29">
            <v>2</v>
          </cell>
        </row>
        <row r="30">
          <cell r="C30">
            <v>10</v>
          </cell>
          <cell r="D30">
            <v>3</v>
          </cell>
        </row>
        <row r="31">
          <cell r="C31">
            <v>20</v>
          </cell>
          <cell r="D31">
            <v>4</v>
          </cell>
        </row>
        <row r="32">
          <cell r="C32">
            <v>30</v>
          </cell>
          <cell r="D32">
            <v>5</v>
          </cell>
        </row>
        <row r="33">
          <cell r="C33">
            <v>40</v>
          </cell>
          <cell r="D33">
            <v>6</v>
          </cell>
        </row>
        <row r="34">
          <cell r="C34">
            <v>60</v>
          </cell>
          <cell r="D34">
            <v>7</v>
          </cell>
        </row>
        <row r="35">
          <cell r="C35">
            <v>80</v>
          </cell>
          <cell r="D35">
            <v>8</v>
          </cell>
        </row>
        <row r="36">
          <cell r="C36">
            <v>100</v>
          </cell>
          <cell r="D36">
            <v>9</v>
          </cell>
        </row>
        <row r="37">
          <cell r="C37">
            <v>120</v>
          </cell>
          <cell r="D37">
            <v>10</v>
          </cell>
        </row>
        <row r="38">
          <cell r="C38">
            <v>140</v>
          </cell>
          <cell r="D38">
            <v>11</v>
          </cell>
        </row>
        <row r="39">
          <cell r="C39">
            <v>160</v>
          </cell>
          <cell r="D39">
            <v>12</v>
          </cell>
        </row>
        <row r="40">
          <cell r="C40" t="str">
            <v>XS</v>
          </cell>
          <cell r="D40">
            <v>13</v>
          </cell>
        </row>
        <row r="41">
          <cell r="C41" t="str">
            <v>XX</v>
          </cell>
          <cell r="D41">
            <v>14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SHA_USA"/>
      <sheetName val="Pressure Drop_USA"/>
      <sheetName val="NPSHA_SI"/>
      <sheetName val="Pressure Drop_SI"/>
      <sheetName val="Pressure Drop_USA-2"/>
      <sheetName val="Pressure Drop_SI-2"/>
      <sheetName val="Pipe I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1">
          <cell r="F111">
            <v>2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gthank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0882-D25F-403C-92C6-6AFFBC4AB639}">
  <dimension ref="A1:Z109"/>
  <sheetViews>
    <sheetView tabSelected="1" workbookViewId="0">
      <selection activeCell="K17" sqref="K17"/>
    </sheetView>
  </sheetViews>
  <sheetFormatPr defaultRowHeight="15" x14ac:dyDescent="0.25"/>
  <cols>
    <col min="1" max="1" width="23.5703125" customWidth="1"/>
    <col min="2" max="2" width="12.7109375" bestFit="1" customWidth="1"/>
    <col min="3" max="3" width="9.28515625" customWidth="1"/>
    <col min="4" max="4" width="10" bestFit="1" customWidth="1"/>
    <col min="5" max="5" width="9.85546875" bestFit="1" customWidth="1"/>
    <col min="6" max="6" width="11" bestFit="1" customWidth="1"/>
  </cols>
  <sheetData>
    <row r="1" spans="1:26" ht="26.25" x14ac:dyDescent="0.4">
      <c r="A1" s="11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pans="1:26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12" t="s">
        <v>71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12" t="s">
        <v>134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12" t="s">
        <v>135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12" t="s">
        <v>136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12" t="s">
        <v>137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13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13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8.75" x14ac:dyDescent="0.3">
      <c r="A10" s="39"/>
      <c r="B10" s="39"/>
      <c r="C10" s="39"/>
      <c r="D10" s="39"/>
      <c r="E10" s="39"/>
      <c r="F10" s="39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5.75" x14ac:dyDescent="0.25">
      <c r="A11" s="32"/>
      <c r="B11" s="32"/>
      <c r="C11" s="32"/>
      <c r="D11" s="32"/>
      <c r="E11" s="32"/>
      <c r="F11" s="3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x14ac:dyDescent="0.25">
      <c r="A12" s="32"/>
      <c r="B12" s="33"/>
      <c r="C12" s="33"/>
      <c r="D12" s="33"/>
      <c r="E12" s="33"/>
      <c r="F12" s="3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26.25" customHeight="1" x14ac:dyDescent="0.25">
      <c r="A13" s="32"/>
      <c r="B13" s="34"/>
      <c r="C13" s="34"/>
      <c r="D13" s="34"/>
      <c r="E13" s="34"/>
      <c r="F13" s="3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ht="15.75" x14ac:dyDescent="0.25">
      <c r="A14" s="32"/>
      <c r="B14" s="35"/>
      <c r="C14" s="35"/>
      <c r="D14" s="35"/>
      <c r="E14" s="35"/>
      <c r="F14" s="35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x14ac:dyDescent="0.25">
      <c r="A15" s="32"/>
      <c r="B15" s="14"/>
      <c r="C15" s="14"/>
      <c r="D15" s="14"/>
      <c r="E15" s="14"/>
      <c r="F15" s="14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x14ac:dyDescent="0.25">
      <c r="A16" s="36"/>
      <c r="B16" s="37"/>
      <c r="C16" s="38"/>
      <c r="D16" s="38"/>
      <c r="E16" s="38"/>
      <c r="F16" s="38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x14ac:dyDescent="0.25">
      <c r="A17" s="32"/>
      <c r="B17" s="37"/>
      <c r="C17" s="37"/>
      <c r="D17" s="38"/>
      <c r="E17" s="38"/>
      <c r="F17" s="38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x14ac:dyDescent="0.25">
      <c r="A18" s="32"/>
      <c r="B18" s="37"/>
      <c r="C18" s="37"/>
      <c r="D18" s="37"/>
      <c r="E18" s="38"/>
      <c r="F18" s="38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x14ac:dyDescent="0.25">
      <c r="A19" s="32"/>
      <c r="B19" s="37"/>
      <c r="C19" s="37"/>
      <c r="D19" s="37"/>
      <c r="E19" s="37"/>
      <c r="F19" s="38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x14ac:dyDescent="0.25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x14ac:dyDescent="0.25">
      <c r="A22" s="1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x14ac:dyDescent="0.25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x14ac:dyDescent="0.25">
      <c r="A24" s="1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x14ac:dyDescent="0.25">
      <c r="A25" s="1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x14ac:dyDescent="0.25">
      <c r="A26" s="1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x14ac:dyDescent="0.25">
      <c r="A27" s="1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x14ac:dyDescent="0.25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5">
      <c r="A29" s="1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x14ac:dyDescent="0.25">
      <c r="A30" s="1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x14ac:dyDescent="0.25">
      <c r="A31" s="1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x14ac:dyDescent="0.25">
      <c r="A32" s="1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5">
      <c r="A33" s="1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x14ac:dyDescent="0.25">
      <c r="A34" s="1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x14ac:dyDescent="0.25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x14ac:dyDescent="0.25">
      <c r="A36" s="10"/>
    </row>
    <row r="37" spans="1:26" x14ac:dyDescent="0.25">
      <c r="A37" s="10"/>
    </row>
    <row r="38" spans="1:26" x14ac:dyDescent="0.25">
      <c r="A38" s="10"/>
    </row>
    <row r="39" spans="1:26" x14ac:dyDescent="0.25">
      <c r="A39" s="10"/>
    </row>
    <row r="40" spans="1:26" x14ac:dyDescent="0.25">
      <c r="A40" s="10"/>
    </row>
    <row r="41" spans="1:26" x14ac:dyDescent="0.25">
      <c r="A41" s="10"/>
    </row>
    <row r="42" spans="1:26" x14ac:dyDescent="0.25">
      <c r="A42" s="10"/>
    </row>
    <row r="43" spans="1:26" x14ac:dyDescent="0.25">
      <c r="A43" s="10"/>
    </row>
    <row r="44" spans="1:26" x14ac:dyDescent="0.25">
      <c r="A44" s="10"/>
    </row>
    <row r="45" spans="1:26" x14ac:dyDescent="0.25">
      <c r="A45" s="10"/>
    </row>
    <row r="46" spans="1:26" x14ac:dyDescent="0.25">
      <c r="A46" s="10"/>
    </row>
    <row r="47" spans="1:26" x14ac:dyDescent="0.25">
      <c r="A47" s="10"/>
    </row>
    <row r="48" spans="1:2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1" x14ac:dyDescent="0.25">
      <c r="A97" s="10"/>
    </row>
    <row r="98" spans="1:11" x14ac:dyDescent="0.25">
      <c r="A98" s="10"/>
    </row>
    <row r="99" spans="1:11" x14ac:dyDescent="0.25">
      <c r="A99" s="10"/>
    </row>
    <row r="100" spans="1:11" x14ac:dyDescent="0.25">
      <c r="A100" s="10"/>
    </row>
    <row r="101" spans="1:11" x14ac:dyDescent="0.25">
      <c r="A101" s="10"/>
    </row>
    <row r="102" spans="1:11" ht="26.25" hidden="1" x14ac:dyDescent="0.4">
      <c r="A102" s="225" t="str">
        <f ca="1">IF(Expiration="No",  "", IF(Expiration="New", "PIN No. is Required, Get One Below.", "Spreadsheet Expired, Get A New One Below."))</f>
        <v>PIN No. is Required, Get One Below.</v>
      </c>
      <c r="B102" s="225"/>
      <c r="C102" s="225"/>
      <c r="D102" s="225"/>
      <c r="E102" s="225"/>
      <c r="F102" s="225"/>
      <c r="G102" s="225"/>
      <c r="H102" s="225"/>
      <c r="I102" s="9"/>
      <c r="J102" s="9"/>
      <c r="K102" s="9"/>
    </row>
    <row r="103" spans="1:11" ht="15.75" hidden="1" x14ac:dyDescent="0.25">
      <c r="A103" s="1" t="s">
        <v>5</v>
      </c>
      <c r="B103" s="1">
        <f>ID</f>
        <v>10021</v>
      </c>
    </row>
    <row r="104" spans="1:11" ht="18.75" hidden="1" x14ac:dyDescent="0.3">
      <c r="A104" s="2" t="s">
        <v>2</v>
      </c>
      <c r="B104" s="8">
        <f>PIN</f>
        <v>0</v>
      </c>
    </row>
    <row r="105" spans="1:11" hidden="1" x14ac:dyDescent="0.25">
      <c r="A105" s="3" t="s">
        <v>0</v>
      </c>
      <c r="B105" s="4">
        <f>(B104-B103*1111)/3</f>
        <v>-3711110.3333333335</v>
      </c>
    </row>
    <row r="106" spans="1:11" hidden="1" x14ac:dyDescent="0.25">
      <c r="A106" s="3" t="s">
        <v>6</v>
      </c>
      <c r="B106" s="5" t="str">
        <f ca="1">IF(AND(B105&gt;(TODAY()-B108), B105&lt;(TODAY()+B108)), "No", IF(B104=0, "New","Yes"))</f>
        <v>New</v>
      </c>
    </row>
    <row r="107" spans="1:11" hidden="1" x14ac:dyDescent="0.25">
      <c r="A107" s="3" t="s">
        <v>7</v>
      </c>
      <c r="B107" s="3">
        <f ca="1">IF(AND(B105&gt;(TODAY()-B108), B105&lt;(TODAY()+B108)), 1, 0)</f>
        <v>0</v>
      </c>
    </row>
    <row r="108" spans="1:11" hidden="1" x14ac:dyDescent="0.25">
      <c r="A108" s="3" t="s">
        <v>9</v>
      </c>
      <c r="B108" s="6">
        <f>EXP</f>
        <v>7</v>
      </c>
    </row>
    <row r="109" spans="1:11" hidden="1" x14ac:dyDescent="0.25">
      <c r="A109" s="3" t="s">
        <v>1</v>
      </c>
      <c r="B109" s="7">
        <f ca="1">B105+B108-TODAY()</f>
        <v>-3756037.3333333335</v>
      </c>
    </row>
  </sheetData>
  <sheetProtection algorithmName="SHA-512" hashValue="HeaBJeVj1wdD6LhQ9ZBBp1+HbF44yLhjz2bjCdgaUM3PBuVZ0QHeJTagrFtWg+2jPwYYD5CFpQDOckTRxd8oZw==" saltValue="yfYK6Yx+UCEyjAFQzy+4lg==" spinCount="100000" sheet="1" selectLockedCells="1"/>
  <mergeCells count="1">
    <mergeCell ref="A102:H102"/>
  </mergeCells>
  <conditionalFormatting sqref="A102">
    <cfRule type="containsText" dxfId="2" priority="3" operator="containsText" text="get">
      <formula>NOT(ISERROR(SEARCH("get",A102)))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D1749-F51D-48FC-A47C-5F740E5C1D21}">
  <dimension ref="A1:DP804"/>
  <sheetViews>
    <sheetView zoomScale="60" zoomScaleNormal="60" workbookViewId="0">
      <selection activeCell="I9" sqref="I9:Y9"/>
    </sheetView>
  </sheetViews>
  <sheetFormatPr defaultRowHeight="15" x14ac:dyDescent="0.25"/>
  <sheetData>
    <row r="1" spans="1:120" ht="31.5" x14ac:dyDescent="0.5">
      <c r="D1" s="381" t="s">
        <v>124</v>
      </c>
      <c r="E1" s="381"/>
      <c r="F1" s="382">
        <v>10021</v>
      </c>
      <c r="G1" s="382"/>
      <c r="H1" s="382"/>
      <c r="I1" s="388"/>
      <c r="J1" s="389"/>
      <c r="K1" s="381" t="s">
        <v>125</v>
      </c>
      <c r="L1" s="381"/>
      <c r="M1" s="383"/>
      <c r="N1" s="383"/>
      <c r="O1" s="383"/>
      <c r="P1" s="386" t="str">
        <f ca="1">Warning</f>
        <v>PIN No. is Required, Get One Below.</v>
      </c>
      <c r="Q1" s="386"/>
      <c r="R1" s="386"/>
      <c r="S1" s="386"/>
      <c r="T1" s="386"/>
      <c r="U1" s="386"/>
      <c r="V1" s="386"/>
      <c r="W1" s="386"/>
      <c r="X1" s="386"/>
      <c r="Y1" s="386"/>
      <c r="Z1" s="386"/>
    </row>
    <row r="2" spans="1:120" ht="31.5" x14ac:dyDescent="0.5">
      <c r="D2" s="384" t="s">
        <v>126</v>
      </c>
      <c r="E2" s="384"/>
      <c r="F2" s="385">
        <v>7</v>
      </c>
      <c r="G2" s="385"/>
      <c r="H2" s="385"/>
      <c r="Q2" s="387" t="str">
        <f ca="1">IF(P1="PIN No. is Required, Get One Below.",HYPERLINK("https://www.engtank.com/get-pin-number-for-your-spreadsheet/","Click Here for PIN No."),IF(P1="Spreadsheet Expired, Get A New One Below.",HYPERLINK("https://www.engtank.com/product/npsha-calculation-spreadsheet-standard/","Click Here for New Spreadsheet."),""))</f>
        <v>Click Here for PIN No.</v>
      </c>
      <c r="R2" s="387"/>
      <c r="S2" s="387"/>
      <c r="T2" s="387"/>
      <c r="U2" s="387"/>
      <c r="V2" s="387"/>
      <c r="W2" s="387"/>
      <c r="X2" s="387"/>
      <c r="Y2" s="387"/>
    </row>
    <row r="3" spans="1:120" ht="19.5" thickBot="1" x14ac:dyDescent="0.3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7"/>
      <c r="AO3" s="48"/>
      <c r="AP3" s="49"/>
      <c r="AQ3" s="49"/>
      <c r="AR3" s="46"/>
      <c r="AS3" s="47"/>
      <c r="AT3" s="47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</row>
    <row r="4" spans="1:120" ht="21" thickTop="1" x14ac:dyDescent="0.3">
      <c r="A4" s="50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4"/>
      <c r="AX4" s="48"/>
      <c r="AY4" s="55"/>
      <c r="AZ4" s="55"/>
      <c r="BA4" s="55"/>
      <c r="BB4" s="55"/>
      <c r="BC4" s="55"/>
      <c r="BD4" s="55"/>
      <c r="BE4" s="46"/>
      <c r="BF4" s="46"/>
      <c r="BG4" s="46"/>
      <c r="BH4" s="46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</row>
    <row r="5" spans="1:120" ht="31.5" x14ac:dyDescent="0.3">
      <c r="A5" s="50"/>
      <c r="B5" s="51"/>
      <c r="C5" s="56"/>
      <c r="D5" s="202" t="s">
        <v>127</v>
      </c>
      <c r="E5" s="57"/>
      <c r="F5" s="57"/>
      <c r="G5" s="57"/>
      <c r="H5" s="58"/>
      <c r="I5" s="58"/>
      <c r="J5" s="58"/>
      <c r="K5" s="58"/>
      <c r="L5" s="59"/>
      <c r="M5" s="60"/>
      <c r="N5" s="60"/>
      <c r="O5" s="60"/>
      <c r="P5" s="234" t="s">
        <v>129</v>
      </c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58"/>
      <c r="AM5" s="58"/>
      <c r="AN5" s="61"/>
      <c r="AO5" s="46"/>
      <c r="AP5" s="57"/>
      <c r="AQ5" s="46"/>
      <c r="AR5" s="235" t="s">
        <v>26</v>
      </c>
      <c r="AS5" s="235"/>
      <c r="AT5" s="63">
        <v>1</v>
      </c>
      <c r="AU5" s="64" t="s">
        <v>27</v>
      </c>
      <c r="AV5" s="65">
        <v>1</v>
      </c>
      <c r="AW5" s="66"/>
      <c r="AX5" s="48"/>
      <c r="AY5" s="67"/>
      <c r="AZ5" s="68"/>
      <c r="BA5" s="69"/>
      <c r="BB5" s="70"/>
      <c r="BC5" s="68"/>
      <c r="BD5" s="55"/>
      <c r="BE5" s="55"/>
      <c r="BF5" s="55"/>
      <c r="BG5" s="46"/>
      <c r="BH5" s="46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</row>
    <row r="6" spans="1:120" ht="30" x14ac:dyDescent="0.3">
      <c r="A6" s="50"/>
      <c r="B6" s="51"/>
      <c r="C6" s="56"/>
      <c r="D6" s="57"/>
      <c r="E6" s="57"/>
      <c r="F6" s="57"/>
      <c r="G6" s="57"/>
      <c r="H6" s="58"/>
      <c r="I6" s="58"/>
      <c r="J6" s="58"/>
      <c r="K6" s="58"/>
      <c r="L6" s="71"/>
      <c r="M6" s="58"/>
      <c r="N6" s="58"/>
      <c r="O6" s="72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61"/>
      <c r="AO6" s="57"/>
      <c r="AP6" s="58"/>
      <c r="AQ6" s="73"/>
      <c r="AR6" s="74"/>
      <c r="AS6" s="75"/>
      <c r="AT6" s="76"/>
      <c r="AU6" s="76"/>
      <c r="AV6" s="58"/>
      <c r="AW6" s="77"/>
      <c r="AX6" s="48"/>
      <c r="AY6" s="67"/>
      <c r="AZ6" s="68"/>
      <c r="BA6" s="69"/>
      <c r="BB6" s="70"/>
      <c r="BC6" s="78"/>
      <c r="BD6" s="55"/>
      <c r="BE6" s="55"/>
      <c r="BF6" s="55"/>
      <c r="BG6" s="46"/>
      <c r="BH6" s="46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</row>
    <row r="7" spans="1:120" ht="21" x14ac:dyDescent="0.35">
      <c r="A7" s="50"/>
      <c r="B7" s="51"/>
      <c r="C7" s="56"/>
      <c r="D7" s="57" t="s">
        <v>28</v>
      </c>
      <c r="E7" s="57"/>
      <c r="F7" s="57"/>
      <c r="G7" s="57"/>
      <c r="H7" s="58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79" t="s">
        <v>29</v>
      </c>
      <c r="AA7" s="79"/>
      <c r="AB7" s="79"/>
      <c r="AC7" s="79"/>
      <c r="AD7" s="79"/>
      <c r="AE7" s="237"/>
      <c r="AF7" s="238"/>
      <c r="AG7" s="238"/>
      <c r="AH7" s="238"/>
      <c r="AI7" s="238"/>
      <c r="AJ7" s="238"/>
      <c r="AK7" s="238"/>
      <c r="AL7" s="238"/>
      <c r="AM7" s="238"/>
      <c r="AN7" s="238"/>
      <c r="AO7" s="238"/>
      <c r="AP7" s="238"/>
      <c r="AQ7" s="238"/>
      <c r="AR7" s="238"/>
      <c r="AS7" s="238"/>
      <c r="AT7" s="238"/>
      <c r="AU7" s="238"/>
      <c r="AV7" s="238"/>
      <c r="AW7" s="77"/>
      <c r="AX7" s="48"/>
      <c r="AY7" s="80"/>
      <c r="AZ7" s="80"/>
      <c r="BA7" s="80"/>
      <c r="BB7" s="80"/>
      <c r="BC7" s="80"/>
      <c r="BD7" s="81"/>
      <c r="BE7" s="82"/>
      <c r="BF7" s="82"/>
      <c r="BG7" s="55"/>
      <c r="BH7" s="55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</row>
    <row r="8" spans="1:120" ht="20.25" x14ac:dyDescent="0.3">
      <c r="A8" s="50"/>
      <c r="B8" s="51"/>
      <c r="C8" s="56"/>
      <c r="D8" s="57" t="s">
        <v>30</v>
      </c>
      <c r="E8" s="57"/>
      <c r="F8" s="57"/>
      <c r="G8" s="57"/>
      <c r="H8" s="58"/>
      <c r="I8" s="239"/>
      <c r="J8" s="239"/>
      <c r="K8" s="239"/>
      <c r="L8" s="239"/>
      <c r="M8" s="239"/>
      <c r="N8" s="239"/>
      <c r="O8" s="239"/>
      <c r="P8" s="239"/>
      <c r="Q8" s="239"/>
      <c r="R8" s="239"/>
      <c r="S8" s="239"/>
      <c r="T8" s="239"/>
      <c r="U8" s="239"/>
      <c r="V8" s="239"/>
      <c r="W8" s="239"/>
      <c r="X8" s="239"/>
      <c r="Y8" s="239"/>
      <c r="Z8" s="73" t="s">
        <v>31</v>
      </c>
      <c r="AA8" s="58"/>
      <c r="AB8" s="58"/>
      <c r="AC8" s="58"/>
      <c r="AD8" s="84"/>
      <c r="AE8" s="227"/>
      <c r="AF8" s="228"/>
      <c r="AG8" s="228"/>
      <c r="AH8" s="228"/>
      <c r="AI8" s="228"/>
      <c r="AJ8" s="228"/>
      <c r="AK8" s="228"/>
      <c r="AL8" s="228"/>
      <c r="AM8" s="228"/>
      <c r="AN8" s="228"/>
      <c r="AO8" s="228"/>
      <c r="AP8" s="228"/>
      <c r="AQ8" s="228"/>
      <c r="AR8" s="228"/>
      <c r="AS8" s="228"/>
      <c r="AT8" s="228"/>
      <c r="AU8" s="228"/>
      <c r="AV8" s="228"/>
      <c r="AW8" s="77"/>
      <c r="AX8" s="48"/>
      <c r="AY8" s="81"/>
      <c r="AZ8" s="81"/>
      <c r="BA8" s="81"/>
      <c r="BB8" s="81"/>
      <c r="BC8" s="81"/>
      <c r="BD8" s="81"/>
      <c r="BE8" s="55"/>
      <c r="BF8" s="55"/>
      <c r="BG8" s="55"/>
      <c r="BH8" s="55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</row>
    <row r="9" spans="1:120" ht="20.25" x14ac:dyDescent="0.3">
      <c r="A9" s="50"/>
      <c r="B9" s="51"/>
      <c r="C9" s="56"/>
      <c r="D9" s="57" t="s">
        <v>32</v>
      </c>
      <c r="E9" s="57"/>
      <c r="F9" s="57"/>
      <c r="G9" s="57"/>
      <c r="H9" s="58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57" t="s">
        <v>4</v>
      </c>
      <c r="AA9" s="58"/>
      <c r="AB9" s="58"/>
      <c r="AC9" s="58"/>
      <c r="AD9" s="84"/>
      <c r="AE9" s="227"/>
      <c r="AF9" s="228"/>
      <c r="AG9" s="228"/>
      <c r="AH9" s="228"/>
      <c r="AI9" s="228"/>
      <c r="AJ9" s="228"/>
      <c r="AK9" s="228"/>
      <c r="AL9" s="228"/>
      <c r="AM9" s="228"/>
      <c r="AN9" s="228"/>
      <c r="AO9" s="228"/>
      <c r="AP9" s="228"/>
      <c r="AQ9" s="228"/>
      <c r="AR9" s="228"/>
      <c r="AS9" s="228"/>
      <c r="AT9" s="228"/>
      <c r="AU9" s="228"/>
      <c r="AV9" s="228"/>
      <c r="AW9" s="77"/>
      <c r="AX9" s="48"/>
      <c r="AY9" s="81"/>
      <c r="AZ9" s="81"/>
      <c r="BA9" s="81"/>
      <c r="BB9" s="81"/>
      <c r="BC9" s="81"/>
      <c r="BD9" s="81"/>
      <c r="BE9" s="55"/>
      <c r="BF9" s="55"/>
      <c r="BG9" s="55"/>
      <c r="BH9" s="55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</row>
    <row r="10" spans="1:120" ht="21" thickBot="1" x14ac:dyDescent="0.35">
      <c r="A10" s="50"/>
      <c r="B10" s="51"/>
      <c r="C10" s="56"/>
      <c r="D10" s="57"/>
      <c r="E10" s="57"/>
      <c r="F10" s="57"/>
      <c r="G10" s="57"/>
      <c r="H10" s="58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58"/>
      <c r="AA10" s="58"/>
      <c r="AB10" s="58"/>
      <c r="AC10" s="58"/>
      <c r="AD10" s="58"/>
      <c r="AE10" s="58"/>
      <c r="AF10" s="58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58"/>
      <c r="AW10" s="86"/>
      <c r="AX10" s="48"/>
      <c r="AY10" s="81"/>
      <c r="AZ10" s="81"/>
      <c r="BA10" s="81"/>
      <c r="BB10" s="81"/>
      <c r="BC10" s="81"/>
      <c r="BD10" s="81"/>
      <c r="BE10" s="55"/>
      <c r="BF10" s="55"/>
      <c r="BG10" s="55"/>
      <c r="BH10" s="55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</row>
    <row r="11" spans="1:120" ht="21" thickTop="1" x14ac:dyDescent="0.25">
      <c r="A11" s="50"/>
      <c r="B11" s="51"/>
      <c r="C11" s="229" t="s">
        <v>72</v>
      </c>
      <c r="D11" s="230"/>
      <c r="E11" s="230"/>
      <c r="F11" s="230"/>
      <c r="G11" s="230"/>
      <c r="H11" s="230"/>
      <c r="I11" s="230"/>
      <c r="J11" s="231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8"/>
      <c r="AW11" s="77"/>
      <c r="AX11" s="48"/>
      <c r="AY11" s="89"/>
      <c r="AZ11" s="89"/>
      <c r="BA11" s="89"/>
      <c r="BB11" s="89"/>
      <c r="BC11" s="89"/>
      <c r="BD11" s="61"/>
      <c r="BE11" s="46"/>
      <c r="BF11" s="46"/>
      <c r="BG11" s="46"/>
      <c r="BH11" s="46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</row>
    <row r="12" spans="1:120" ht="20.25" x14ac:dyDescent="0.3">
      <c r="A12" s="50"/>
      <c r="B12" s="51"/>
      <c r="C12" s="56"/>
      <c r="D12" s="57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  <c r="AN12" s="90"/>
      <c r="AO12" s="90"/>
      <c r="AP12" s="90"/>
      <c r="AQ12" s="90"/>
      <c r="AR12" s="90"/>
      <c r="AS12" s="90"/>
      <c r="AT12" s="90"/>
      <c r="AU12" s="90"/>
      <c r="AV12" s="58"/>
      <c r="AW12" s="77"/>
      <c r="AX12" s="48"/>
      <c r="AY12" s="81"/>
      <c r="AZ12" s="81"/>
      <c r="BA12" s="81"/>
      <c r="BB12" s="81"/>
      <c r="BC12" s="81"/>
      <c r="BD12" s="91"/>
      <c r="BE12" s="55"/>
      <c r="BF12" s="55"/>
      <c r="BG12" s="55"/>
      <c r="BH12" s="55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</row>
    <row r="13" spans="1:120" ht="20.25" x14ac:dyDescent="0.3">
      <c r="A13" s="50"/>
      <c r="B13" s="51"/>
      <c r="C13" s="56"/>
      <c r="D13" s="57"/>
      <c r="E13" s="232" t="s">
        <v>73</v>
      </c>
      <c r="F13" s="232"/>
      <c r="G13" s="232"/>
      <c r="H13" s="46"/>
      <c r="I13" s="92"/>
      <c r="J13" s="92"/>
      <c r="K13" s="92" t="s">
        <v>74</v>
      </c>
      <c r="L13" s="233">
        <v>8</v>
      </c>
      <c r="M13" s="233"/>
      <c r="N13" s="90" t="s">
        <v>75</v>
      </c>
      <c r="O13" s="90"/>
      <c r="P13" s="90"/>
      <c r="Q13" s="90"/>
      <c r="R13" s="90"/>
      <c r="S13" s="90"/>
      <c r="T13" s="90"/>
      <c r="U13" s="90"/>
      <c r="V13" s="90"/>
      <c r="W13" s="90"/>
      <c r="X13" s="232" t="s">
        <v>76</v>
      </c>
      <c r="Y13" s="232"/>
      <c r="Z13" s="232"/>
      <c r="AA13" s="232"/>
      <c r="AB13" s="232"/>
      <c r="AC13" s="90"/>
      <c r="AD13" s="90"/>
      <c r="AE13" s="92" t="s">
        <v>74</v>
      </c>
      <c r="AF13" s="233">
        <v>6</v>
      </c>
      <c r="AG13" s="233"/>
      <c r="AH13" s="90" t="s">
        <v>75</v>
      </c>
      <c r="AI13" s="90"/>
      <c r="AJ13" s="90"/>
      <c r="AK13" s="90"/>
      <c r="AL13" s="90"/>
      <c r="AM13" s="90"/>
      <c r="AN13" s="90"/>
      <c r="AO13" s="233" t="s">
        <v>77</v>
      </c>
      <c r="AP13" s="233"/>
      <c r="AQ13" s="233"/>
      <c r="AR13" s="233"/>
      <c r="AS13" s="233"/>
      <c r="AT13" s="90"/>
      <c r="AU13" s="90"/>
      <c r="AV13" s="58"/>
      <c r="AW13" s="77"/>
      <c r="AX13" s="48"/>
      <c r="AY13" s="81"/>
      <c r="AZ13" s="81"/>
      <c r="BA13" s="81"/>
      <c r="BB13" s="81"/>
      <c r="BC13" s="81"/>
      <c r="BD13" s="91"/>
      <c r="BE13" s="55"/>
      <c r="BF13" s="55"/>
      <c r="BG13" s="55"/>
      <c r="BH13" s="55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</row>
    <row r="14" spans="1:120" ht="20.25" x14ac:dyDescent="0.3">
      <c r="A14" s="50"/>
      <c r="B14" s="51"/>
      <c r="C14" s="56"/>
      <c r="D14" s="57"/>
      <c r="E14" s="46"/>
      <c r="F14" s="46"/>
      <c r="G14" s="46"/>
      <c r="H14" s="46"/>
      <c r="I14" s="92"/>
      <c r="J14" s="92"/>
      <c r="K14" s="92" t="s">
        <v>78</v>
      </c>
      <c r="L14" s="233">
        <v>240.7</v>
      </c>
      <c r="M14" s="233"/>
      <c r="N14" s="90" t="s">
        <v>37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2" t="s">
        <v>78</v>
      </c>
      <c r="AF14" s="233">
        <v>799</v>
      </c>
      <c r="AG14" s="233"/>
      <c r="AH14" s="90" t="s">
        <v>37</v>
      </c>
      <c r="AI14" s="90"/>
      <c r="AJ14" s="90"/>
      <c r="AK14" s="90"/>
      <c r="AL14" s="90"/>
      <c r="AM14" s="90"/>
      <c r="AN14" s="90"/>
      <c r="AO14" s="46"/>
      <c r="AP14" s="46"/>
      <c r="AQ14" s="46"/>
      <c r="AR14" s="46"/>
      <c r="AS14" s="46"/>
      <c r="AT14" s="90"/>
      <c r="AU14" s="90"/>
      <c r="AV14" s="58"/>
      <c r="AW14" s="77"/>
      <c r="AX14" s="48"/>
      <c r="AY14" s="81"/>
      <c r="AZ14" s="81"/>
      <c r="BA14" s="81"/>
      <c r="BB14" s="81"/>
      <c r="BC14" s="81"/>
      <c r="BD14" s="91"/>
      <c r="BE14" s="55"/>
      <c r="BF14" s="55"/>
      <c r="BG14" s="55"/>
      <c r="BH14" s="55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</row>
    <row r="15" spans="1:120" ht="20.25" x14ac:dyDescent="0.3">
      <c r="A15" s="50"/>
      <c r="B15" s="51"/>
      <c r="C15" s="56"/>
      <c r="D15" s="57"/>
      <c r="E15" s="46"/>
      <c r="F15" s="46"/>
      <c r="G15" s="46"/>
      <c r="H15" s="46"/>
      <c r="I15" s="92"/>
      <c r="J15" s="92"/>
      <c r="K15" s="92" t="s">
        <v>79</v>
      </c>
      <c r="L15" s="246">
        <f>S50</f>
        <v>0.88</v>
      </c>
      <c r="M15" s="246"/>
      <c r="N15" s="90" t="s">
        <v>38</v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2" t="s">
        <v>79</v>
      </c>
      <c r="AF15" s="247">
        <f>AR42</f>
        <v>0</v>
      </c>
      <c r="AG15" s="247"/>
      <c r="AH15" s="90" t="s">
        <v>38</v>
      </c>
      <c r="AI15" s="90"/>
      <c r="AJ15" s="90"/>
      <c r="AK15" s="90"/>
      <c r="AL15" s="46"/>
      <c r="AM15" s="90"/>
      <c r="AN15" s="90"/>
      <c r="AO15" s="93" t="s">
        <v>33</v>
      </c>
      <c r="AP15" s="247">
        <f>AR29</f>
        <v>365.2</v>
      </c>
      <c r="AQ15" s="248"/>
      <c r="AR15" s="248"/>
      <c r="AS15" s="90" t="s">
        <v>34</v>
      </c>
      <c r="AT15" s="90"/>
      <c r="AU15" s="90"/>
      <c r="AV15" s="58"/>
      <c r="AW15" s="77"/>
      <c r="AX15" s="48"/>
      <c r="AY15" s="81"/>
      <c r="AZ15" s="81"/>
      <c r="BA15" s="81"/>
      <c r="BB15" s="81"/>
      <c r="BC15" s="81"/>
      <c r="BD15" s="91"/>
      <c r="BE15" s="55"/>
      <c r="BF15" s="55"/>
      <c r="BG15" s="55"/>
      <c r="BH15" s="55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</row>
    <row r="16" spans="1:120" ht="22.5" x14ac:dyDescent="0.3">
      <c r="A16" s="50"/>
      <c r="B16" s="51"/>
      <c r="C16" s="56"/>
      <c r="D16" s="57"/>
      <c r="E16" s="46"/>
      <c r="F16" s="46"/>
      <c r="G16" s="46"/>
      <c r="H16" s="92"/>
      <c r="I16" s="92"/>
      <c r="J16" s="94"/>
      <c r="K16" s="92" t="s">
        <v>80</v>
      </c>
      <c r="L16" s="249" t="e">
        <f ca="1">S52</f>
        <v>#DIV/0!</v>
      </c>
      <c r="M16" s="249"/>
      <c r="N16" s="95" t="s">
        <v>34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5"/>
      <c r="AC16" s="95"/>
      <c r="AD16" s="95"/>
      <c r="AE16" s="92" t="s">
        <v>81</v>
      </c>
      <c r="AF16" s="249">
        <f>AR43</f>
        <v>401.67333333333335</v>
      </c>
      <c r="AG16" s="249"/>
      <c r="AH16" s="95" t="s">
        <v>34</v>
      </c>
      <c r="AI16" s="90"/>
      <c r="AJ16" s="90"/>
      <c r="AK16" s="90"/>
      <c r="AL16" s="46"/>
      <c r="AM16" s="96"/>
      <c r="AN16" s="96"/>
      <c r="AO16" s="46"/>
      <c r="AP16" s="96"/>
      <c r="AQ16" s="90"/>
      <c r="AR16" s="90"/>
      <c r="AS16" s="90"/>
      <c r="AT16" s="46"/>
      <c r="AU16" s="46"/>
      <c r="AV16" s="46"/>
      <c r="AW16" s="77"/>
      <c r="AX16" s="48"/>
      <c r="AY16" s="81"/>
      <c r="AZ16" s="81"/>
      <c r="BA16" s="81"/>
      <c r="BB16" s="81"/>
      <c r="BC16" s="81"/>
      <c r="BD16" s="91"/>
      <c r="BE16" s="55"/>
      <c r="BF16" s="55"/>
      <c r="BG16" s="55"/>
      <c r="BH16" s="55"/>
      <c r="BI16" s="83"/>
      <c r="BJ16" s="83"/>
      <c r="BK16" s="83"/>
      <c r="BL16" s="83"/>
      <c r="BM16" s="83"/>
      <c r="BN16" s="83"/>
      <c r="BO16" s="83"/>
      <c r="BP16" s="83"/>
      <c r="BQ16" s="83"/>
      <c r="BR16" s="83"/>
      <c r="BS16" s="83"/>
      <c r="BT16" s="83"/>
      <c r="BU16" s="83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</row>
    <row r="17" spans="1:120" ht="22.5" x14ac:dyDescent="0.3">
      <c r="A17" s="50"/>
      <c r="B17" s="51"/>
      <c r="C17" s="56"/>
      <c r="D17" s="57"/>
      <c r="E17" s="46"/>
      <c r="F17" s="46"/>
      <c r="G17" s="46"/>
      <c r="H17" s="97"/>
      <c r="I17" s="97"/>
      <c r="J17" s="97"/>
      <c r="K17" s="46"/>
      <c r="L17" s="90"/>
      <c r="M17" s="90"/>
      <c r="N17" s="90"/>
      <c r="O17" s="90"/>
      <c r="P17" s="200"/>
      <c r="Q17" s="90"/>
      <c r="R17" s="90"/>
      <c r="S17" s="90"/>
      <c r="T17" s="46"/>
      <c r="U17" s="46"/>
      <c r="V17" s="90"/>
      <c r="W17" s="90"/>
      <c r="X17" s="90"/>
      <c r="Y17" s="90"/>
      <c r="Z17" s="90"/>
      <c r="AA17" s="90"/>
      <c r="AB17" s="90"/>
      <c r="AC17" s="90"/>
      <c r="AD17" s="90"/>
      <c r="AE17" s="46"/>
      <c r="AF17" s="46"/>
      <c r="AG17" s="46"/>
      <c r="AH17" s="90"/>
      <c r="AI17" s="90"/>
      <c r="AJ17" s="90"/>
      <c r="AK17" s="90"/>
      <c r="AL17" s="98" t="str">
        <f>CONCATENATE("El = ",AR30+2," ft")</f>
        <v>El = 26 ft</v>
      </c>
      <c r="AM17" s="90"/>
      <c r="AN17" s="90"/>
      <c r="AO17" s="90"/>
      <c r="AP17" s="90"/>
      <c r="AQ17" s="90"/>
      <c r="AR17" s="90"/>
      <c r="AS17" s="99"/>
      <c r="AT17" s="90"/>
      <c r="AU17" s="90"/>
      <c r="AV17" s="58"/>
      <c r="AW17" s="77"/>
      <c r="AX17" s="48"/>
      <c r="AY17" s="81"/>
      <c r="AZ17" s="81"/>
      <c r="BA17" s="81"/>
      <c r="BB17" s="81"/>
      <c r="BC17" s="81"/>
      <c r="BD17" s="91"/>
      <c r="BE17" s="55"/>
      <c r="BF17" s="55"/>
      <c r="BG17" s="55"/>
      <c r="BH17" s="55"/>
      <c r="BI17" s="83"/>
      <c r="BJ17" s="83"/>
      <c r="BK17" s="83"/>
      <c r="BL17" s="83"/>
      <c r="BM17" s="83"/>
      <c r="BN17" s="83"/>
      <c r="BO17" s="83"/>
      <c r="BP17" s="83"/>
      <c r="BQ17" s="83"/>
      <c r="BR17" s="83"/>
      <c r="BS17" s="83"/>
      <c r="BT17" s="83"/>
      <c r="BU17" s="83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</row>
    <row r="18" spans="1:120" ht="30" x14ac:dyDescent="0.3">
      <c r="A18" s="50"/>
      <c r="B18" s="51"/>
      <c r="C18" s="56"/>
      <c r="D18" s="46"/>
      <c r="E18" s="46"/>
      <c r="F18" s="93" t="s">
        <v>33</v>
      </c>
      <c r="G18" s="240">
        <f>S47</f>
        <v>39.700000000000003</v>
      </c>
      <c r="H18" s="241"/>
      <c r="I18" s="90" t="s">
        <v>34</v>
      </c>
      <c r="J18" s="90"/>
      <c r="K18" s="90"/>
      <c r="L18" s="90"/>
      <c r="M18" s="90"/>
      <c r="N18" s="90"/>
      <c r="O18" s="90"/>
      <c r="P18" s="201" t="s">
        <v>138</v>
      </c>
      <c r="Q18" s="90"/>
      <c r="R18" s="90"/>
      <c r="S18" s="90"/>
      <c r="T18" s="46"/>
      <c r="U18" s="46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2"/>
      <c r="AT18" s="90"/>
      <c r="AU18" s="90"/>
      <c r="AV18" s="58"/>
      <c r="AW18" s="77"/>
      <c r="AX18" s="48"/>
      <c r="AY18" s="81"/>
      <c r="AZ18" s="81"/>
      <c r="BA18" s="81"/>
      <c r="BB18" s="81"/>
      <c r="BC18" s="81"/>
      <c r="BD18" s="91"/>
      <c r="BE18" s="55"/>
      <c r="BF18" s="55"/>
      <c r="BG18" s="55"/>
      <c r="BH18" s="55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</row>
    <row r="19" spans="1:120" ht="20.25" x14ac:dyDescent="0.3">
      <c r="A19" s="50"/>
      <c r="B19" s="51"/>
      <c r="C19" s="56"/>
      <c r="D19" s="57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2"/>
      <c r="AT19" s="90"/>
      <c r="AU19" s="90"/>
      <c r="AV19" s="58"/>
      <c r="AW19" s="77"/>
      <c r="AX19" s="48"/>
      <c r="AY19" s="81"/>
      <c r="AZ19" s="81"/>
      <c r="BA19" s="81"/>
      <c r="BB19" s="81"/>
      <c r="BC19" s="81"/>
      <c r="BD19" s="91"/>
      <c r="BE19" s="55"/>
      <c r="BF19" s="55"/>
      <c r="BG19" s="55"/>
      <c r="BH19" s="55"/>
      <c r="BI19" s="83"/>
      <c r="BJ19" s="83"/>
      <c r="BK19" s="83"/>
      <c r="BL19" s="83"/>
      <c r="BM19" s="83"/>
      <c r="BN19" s="83"/>
      <c r="BO19" s="83"/>
      <c r="BP19" s="83"/>
      <c r="BQ19" s="83"/>
      <c r="BR19" s="83"/>
      <c r="BS19" s="83"/>
      <c r="BT19" s="83"/>
      <c r="BU19" s="83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</row>
    <row r="20" spans="1:120" ht="23.25" x14ac:dyDescent="0.3">
      <c r="A20" s="50"/>
      <c r="B20" s="51"/>
      <c r="C20" s="56"/>
      <c r="D20" s="57"/>
      <c r="E20" s="90"/>
      <c r="F20" s="90"/>
      <c r="G20" s="90"/>
      <c r="H20" s="90"/>
      <c r="I20" s="90"/>
      <c r="J20" s="90"/>
      <c r="K20" s="242" t="s">
        <v>35</v>
      </c>
      <c r="L20" s="243"/>
      <c r="M20" s="243"/>
      <c r="N20" s="243"/>
      <c r="O20" s="90"/>
      <c r="P20" s="90"/>
      <c r="Q20" s="90"/>
      <c r="R20" s="90"/>
      <c r="S20" s="90"/>
      <c r="T20" s="90"/>
      <c r="U20" s="90"/>
      <c r="V20" s="46"/>
      <c r="W20" s="46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2"/>
      <c r="AT20" s="90"/>
      <c r="AU20" s="90"/>
      <c r="AV20" s="58"/>
      <c r="AW20" s="77"/>
      <c r="AX20" s="48"/>
      <c r="AY20" s="91"/>
      <c r="AZ20" s="91"/>
      <c r="BA20" s="91"/>
      <c r="BB20" s="91"/>
      <c r="BC20" s="91"/>
      <c r="BD20" s="91"/>
      <c r="BE20" s="55"/>
      <c r="BF20" s="55"/>
      <c r="BG20" s="55"/>
      <c r="BH20" s="55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3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</row>
    <row r="21" spans="1:120" ht="23.25" x14ac:dyDescent="0.3">
      <c r="A21" s="50"/>
      <c r="B21" s="51"/>
      <c r="C21" s="56"/>
      <c r="D21" s="57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244" t="s">
        <v>36</v>
      </c>
      <c r="R21" s="244"/>
      <c r="S21" s="244"/>
      <c r="T21" s="244"/>
      <c r="U21" s="244"/>
      <c r="V21" s="46"/>
      <c r="W21" s="46"/>
      <c r="X21" s="90"/>
      <c r="Y21" s="90"/>
      <c r="Z21" s="90"/>
      <c r="AA21" s="90"/>
      <c r="AB21" s="245"/>
      <c r="AC21" s="245"/>
      <c r="AD21" s="245"/>
      <c r="AE21" s="245"/>
      <c r="AF21" s="245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191"/>
      <c r="AU21" s="191"/>
      <c r="AV21" s="58"/>
      <c r="AW21" s="77"/>
      <c r="AX21" s="48"/>
      <c r="AY21" s="100"/>
      <c r="AZ21" s="100"/>
      <c r="BA21" s="100"/>
      <c r="BB21" s="100"/>
      <c r="BC21" s="100"/>
      <c r="BD21" s="100"/>
      <c r="BE21" s="55"/>
      <c r="BF21" s="55"/>
      <c r="BG21" s="55"/>
      <c r="BH21" s="55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</row>
    <row r="22" spans="1:120" ht="20.25" x14ac:dyDescent="0.3">
      <c r="A22" s="50"/>
      <c r="B22" s="51"/>
      <c r="C22" s="56"/>
      <c r="D22" s="57"/>
      <c r="E22" s="46"/>
      <c r="F22" s="46"/>
      <c r="G22" s="46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46"/>
      <c r="W22" s="46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90"/>
      <c r="AT22" s="192"/>
      <c r="AU22" s="192"/>
      <c r="AV22" s="73"/>
      <c r="AW22" s="101"/>
      <c r="AX22" s="46"/>
      <c r="AY22" s="81"/>
      <c r="AZ22" s="81"/>
      <c r="BA22" s="81"/>
      <c r="BB22" s="81"/>
      <c r="BC22" s="81"/>
      <c r="BD22" s="91"/>
      <c r="BE22" s="55"/>
      <c r="BF22" s="55"/>
      <c r="BG22" s="55"/>
      <c r="BH22" s="55"/>
      <c r="BI22" s="83"/>
      <c r="BJ22" s="83"/>
      <c r="BK22" s="83"/>
      <c r="BL22" s="83"/>
      <c r="BM22" s="83"/>
      <c r="BN22" s="83"/>
      <c r="BO22" s="83"/>
      <c r="BP22" s="83"/>
      <c r="BQ22" s="83"/>
      <c r="BR22" s="83"/>
      <c r="BS22" s="83"/>
      <c r="BT22" s="83"/>
      <c r="BU22" s="83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</row>
    <row r="23" spans="1:120" ht="20.25" x14ac:dyDescent="0.3">
      <c r="A23" s="50"/>
      <c r="B23" s="51"/>
      <c r="C23" s="56"/>
      <c r="D23" s="57"/>
      <c r="E23" s="46"/>
      <c r="F23" s="46"/>
      <c r="G23" s="46"/>
      <c r="H23" s="46"/>
      <c r="I23" s="58"/>
      <c r="J23" s="58"/>
      <c r="K23" s="58"/>
      <c r="L23" s="58"/>
      <c r="M23" s="250" t="s">
        <v>82</v>
      </c>
      <c r="N23" s="250"/>
      <c r="O23" s="250"/>
      <c r="P23" s="250"/>
      <c r="Q23" s="250"/>
      <c r="R23" s="58"/>
      <c r="S23" s="58"/>
      <c r="T23" s="58"/>
      <c r="U23" s="58"/>
      <c r="V23" s="251"/>
      <c r="W23" s="251"/>
      <c r="X23" s="251"/>
      <c r="Y23" s="61"/>
      <c r="Z23" s="61"/>
      <c r="AA23" s="58"/>
      <c r="AB23" s="252" t="s">
        <v>83</v>
      </c>
      <c r="AC23" s="252"/>
      <c r="AD23" s="252"/>
      <c r="AE23" s="252"/>
      <c r="AF23" s="102"/>
      <c r="AG23" s="252" t="s">
        <v>84</v>
      </c>
      <c r="AH23" s="252"/>
      <c r="AI23" s="252"/>
      <c r="AJ23" s="102"/>
      <c r="AK23" s="253" t="s">
        <v>84</v>
      </c>
      <c r="AL23" s="253"/>
      <c r="AM23" s="253"/>
      <c r="AN23" s="58"/>
      <c r="AO23" s="58"/>
      <c r="AP23" s="58"/>
      <c r="AQ23" s="58"/>
      <c r="AR23" s="58"/>
      <c r="AS23" s="58"/>
      <c r="AT23" s="58"/>
      <c r="AU23" s="58"/>
      <c r="AV23" s="58"/>
      <c r="AW23" s="77"/>
      <c r="AX23" s="48"/>
      <c r="AY23" s="81"/>
      <c r="AZ23" s="81"/>
      <c r="BA23" s="81"/>
      <c r="BB23" s="81"/>
      <c r="BC23" s="81"/>
      <c r="BD23" s="91"/>
      <c r="BE23" s="55"/>
      <c r="BF23" s="55"/>
      <c r="BG23" s="55"/>
      <c r="BH23" s="55"/>
      <c r="BI23" s="83"/>
      <c r="BJ23" s="83"/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</row>
    <row r="24" spans="1:120" ht="20.25" x14ac:dyDescent="0.3">
      <c r="A24" s="50"/>
      <c r="B24" s="51"/>
      <c r="C24" s="56"/>
      <c r="D24" s="58"/>
      <c r="E24" s="46"/>
      <c r="F24" s="254">
        <f>S48</f>
        <v>25</v>
      </c>
      <c r="G24" s="254"/>
      <c r="H24" s="103" t="s">
        <v>37</v>
      </c>
      <c r="I24" s="90"/>
      <c r="J24" s="46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255"/>
      <c r="W24" s="255"/>
      <c r="X24" s="104"/>
      <c r="Y24" s="46"/>
      <c r="Z24" s="92"/>
      <c r="AA24" s="90"/>
      <c r="AB24" s="256">
        <f>SUM(AR33:AT38)</f>
        <v>24.48</v>
      </c>
      <c r="AC24" s="241"/>
      <c r="AD24" s="241"/>
      <c r="AE24" s="90" t="s">
        <v>38</v>
      </c>
      <c r="AF24" s="46"/>
      <c r="AG24" s="256">
        <f>AR41</f>
        <v>4.32</v>
      </c>
      <c r="AH24" s="241"/>
      <c r="AI24" s="90" t="s">
        <v>38</v>
      </c>
      <c r="AJ24" s="46"/>
      <c r="AK24" s="256">
        <f>AR40</f>
        <v>0</v>
      </c>
      <c r="AL24" s="256"/>
      <c r="AM24" s="90" t="s">
        <v>38</v>
      </c>
      <c r="AN24" s="46"/>
      <c r="AO24" s="90"/>
      <c r="AP24" s="90"/>
      <c r="AQ24" s="90"/>
      <c r="AR24" s="90"/>
      <c r="AS24" s="90"/>
      <c r="AT24" s="90"/>
      <c r="AU24" s="90"/>
      <c r="AV24" s="58"/>
      <c r="AW24" s="77"/>
      <c r="AX24" s="48"/>
      <c r="AY24" s="81"/>
      <c r="AZ24" s="81"/>
      <c r="BA24" s="81"/>
      <c r="BB24" s="81"/>
      <c r="BC24" s="81"/>
      <c r="BD24" s="91"/>
      <c r="BE24" s="55"/>
      <c r="BF24" s="55"/>
      <c r="BG24" s="55"/>
      <c r="BH24" s="55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</row>
    <row r="25" spans="1:120" ht="20.25" x14ac:dyDescent="0.3">
      <c r="A25" s="48"/>
      <c r="B25" s="51"/>
      <c r="C25" s="56"/>
      <c r="D25" s="57"/>
      <c r="E25" s="90"/>
      <c r="F25" s="90"/>
      <c r="G25" s="90"/>
      <c r="H25" s="46"/>
      <c r="I25" s="46"/>
      <c r="J25" s="256">
        <f>S50+S51</f>
        <v>2.88</v>
      </c>
      <c r="K25" s="256"/>
      <c r="L25" s="90" t="s">
        <v>38</v>
      </c>
      <c r="M25" s="48"/>
      <c r="N25" s="48"/>
      <c r="O25" s="90"/>
      <c r="P25" s="90"/>
      <c r="Q25" s="90"/>
      <c r="R25" s="90"/>
      <c r="S25" s="90"/>
      <c r="T25" s="90"/>
      <c r="U25" s="90"/>
      <c r="V25" s="105" t="s">
        <v>85</v>
      </c>
      <c r="W25" s="106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58"/>
      <c r="AW25" s="77"/>
      <c r="AX25" s="48"/>
      <c r="AY25" s="81"/>
      <c r="AZ25" s="81"/>
      <c r="BA25" s="81"/>
      <c r="BB25" s="81"/>
      <c r="BC25" s="81"/>
      <c r="BD25" s="91"/>
      <c r="BE25" s="55"/>
      <c r="BF25" s="55"/>
      <c r="BG25" s="55"/>
      <c r="BH25" s="55"/>
      <c r="BI25" s="83"/>
      <c r="BJ25" s="83"/>
      <c r="BK25" s="83"/>
      <c r="BL25" s="83"/>
      <c r="BM25" s="83"/>
      <c r="BN25" s="83"/>
      <c r="BO25" s="83"/>
      <c r="BP25" s="83"/>
      <c r="BQ25" s="83"/>
      <c r="BR25" s="83"/>
      <c r="BS25" s="83"/>
      <c r="BT25" s="83"/>
      <c r="BU25" s="83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</row>
    <row r="26" spans="1:120" ht="21" thickBot="1" x14ac:dyDescent="0.35">
      <c r="A26" s="48"/>
      <c r="B26" s="51"/>
      <c r="C26" s="56"/>
      <c r="D26" s="57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  <c r="AN26" s="90"/>
      <c r="AO26" s="90"/>
      <c r="AP26" s="90"/>
      <c r="AQ26" s="90"/>
      <c r="AR26" s="90"/>
      <c r="AS26" s="90"/>
      <c r="AT26" s="90"/>
      <c r="AU26" s="90"/>
      <c r="AV26" s="58"/>
      <c r="AW26" s="86"/>
      <c r="AX26" s="48"/>
      <c r="AY26" s="81"/>
      <c r="AZ26" s="81"/>
      <c r="BA26" s="81"/>
      <c r="BB26" s="81"/>
      <c r="BC26" s="81"/>
      <c r="BD26" s="91"/>
      <c r="BE26" s="55"/>
      <c r="BF26" s="55"/>
      <c r="BG26" s="55"/>
      <c r="BH26" s="55"/>
      <c r="BI26" s="83"/>
      <c r="BJ26" s="83"/>
      <c r="BK26" s="83"/>
      <c r="BL26" s="83"/>
      <c r="BM26" s="83"/>
      <c r="BN26" s="83"/>
      <c r="BO26" s="83"/>
      <c r="BP26" s="83"/>
      <c r="BQ26" s="83"/>
      <c r="BR26" s="83"/>
      <c r="BS26" s="83"/>
      <c r="BT26" s="83"/>
      <c r="BU26" s="83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</row>
    <row r="27" spans="1:120" ht="21" thickTop="1" x14ac:dyDescent="0.3">
      <c r="A27" s="48"/>
      <c r="B27" s="51"/>
      <c r="C27" s="229" t="s">
        <v>39</v>
      </c>
      <c r="D27" s="266"/>
      <c r="E27" s="266"/>
      <c r="F27" s="266"/>
      <c r="G27" s="266"/>
      <c r="H27" s="266"/>
      <c r="I27" s="266"/>
      <c r="J27" s="266"/>
      <c r="K27" s="266"/>
      <c r="L27" s="266"/>
      <c r="M27" s="266"/>
      <c r="N27" s="266"/>
      <c r="O27" s="266"/>
      <c r="P27" s="266"/>
      <c r="Q27" s="266"/>
      <c r="R27" s="266"/>
      <c r="S27" s="266"/>
      <c r="T27" s="266"/>
      <c r="U27" s="266"/>
      <c r="V27" s="266"/>
      <c r="W27" s="266"/>
      <c r="X27" s="266"/>
      <c r="Y27" s="267"/>
      <c r="Z27" s="268" t="s">
        <v>86</v>
      </c>
      <c r="AA27" s="266"/>
      <c r="AB27" s="266"/>
      <c r="AC27" s="266"/>
      <c r="AD27" s="266"/>
      <c r="AE27" s="266"/>
      <c r="AF27" s="266"/>
      <c r="AG27" s="266"/>
      <c r="AH27" s="266"/>
      <c r="AI27" s="266"/>
      <c r="AJ27" s="266"/>
      <c r="AK27" s="266"/>
      <c r="AL27" s="266"/>
      <c r="AM27" s="266"/>
      <c r="AN27" s="266"/>
      <c r="AO27" s="266"/>
      <c r="AP27" s="266"/>
      <c r="AQ27" s="266"/>
      <c r="AR27" s="266"/>
      <c r="AS27" s="266"/>
      <c r="AT27" s="266"/>
      <c r="AU27" s="266"/>
      <c r="AV27" s="266"/>
      <c r="AW27" s="269"/>
      <c r="AX27" s="48"/>
      <c r="AY27" s="81"/>
      <c r="AZ27" s="81"/>
      <c r="BA27" s="81"/>
      <c r="BB27" s="81"/>
      <c r="BC27" s="81"/>
      <c r="BD27" s="91"/>
      <c r="BE27" s="55"/>
      <c r="BF27" s="55"/>
      <c r="BG27" s="55"/>
      <c r="BH27" s="55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</row>
    <row r="28" spans="1:120" ht="20.25" x14ac:dyDescent="0.3">
      <c r="A28" s="48"/>
      <c r="B28" s="51"/>
      <c r="C28" s="56"/>
      <c r="D28" s="57" t="s">
        <v>41</v>
      </c>
      <c r="E28" s="90"/>
      <c r="F28" s="90"/>
      <c r="G28" s="90"/>
      <c r="H28" s="90"/>
      <c r="I28" s="90"/>
      <c r="J28" s="107"/>
      <c r="K28" s="270"/>
      <c r="L28" s="271"/>
      <c r="M28" s="271"/>
      <c r="N28" s="271"/>
      <c r="O28" s="271"/>
      <c r="P28" s="271"/>
      <c r="Q28" s="271"/>
      <c r="R28" s="271"/>
      <c r="S28" s="271"/>
      <c r="T28" s="271"/>
      <c r="U28" s="271"/>
      <c r="V28" s="271"/>
      <c r="W28" s="271"/>
      <c r="X28" s="108"/>
      <c r="Y28" s="109"/>
      <c r="Z28" s="50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272" t="s">
        <v>123</v>
      </c>
      <c r="AO28" s="273"/>
      <c r="AP28" s="273"/>
      <c r="AQ28" s="90"/>
      <c r="AR28" s="274" t="s">
        <v>87</v>
      </c>
      <c r="AS28" s="274"/>
      <c r="AT28" s="274"/>
      <c r="AU28" s="61"/>
      <c r="AV28" s="61"/>
      <c r="AW28" s="110"/>
      <c r="AX28" s="48"/>
      <c r="AY28" s="81"/>
      <c r="AZ28" s="81"/>
      <c r="BA28" s="81"/>
      <c r="BB28" s="81"/>
      <c r="BC28" s="81"/>
      <c r="BD28" s="91"/>
      <c r="BE28" s="55"/>
      <c r="BF28" s="55"/>
      <c r="BG28" s="55"/>
      <c r="BH28" s="55"/>
      <c r="BI28" s="83"/>
      <c r="BJ28" s="83"/>
      <c r="BK28" s="83"/>
      <c r="BL28" s="83"/>
      <c r="BM28" s="83"/>
      <c r="BN28" s="83"/>
      <c r="BO28" s="83"/>
      <c r="BP28" s="83"/>
      <c r="BQ28" s="83"/>
      <c r="BR28" s="83"/>
      <c r="BS28" s="83"/>
      <c r="BT28" s="83"/>
      <c r="BU28" s="83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</row>
    <row r="29" spans="1:120" ht="24" x14ac:dyDescent="0.3">
      <c r="A29" s="48"/>
      <c r="B29" s="51"/>
      <c r="C29" s="56"/>
      <c r="D29" s="111" t="s">
        <v>42</v>
      </c>
      <c r="E29" s="104"/>
      <c r="F29" s="104"/>
      <c r="G29" s="104"/>
      <c r="H29" s="104"/>
      <c r="I29" s="104"/>
      <c r="J29" s="104"/>
      <c r="K29" s="257">
        <v>100</v>
      </c>
      <c r="L29" s="257"/>
      <c r="M29" s="257"/>
      <c r="N29" s="257"/>
      <c r="O29" s="257"/>
      <c r="P29" s="257"/>
      <c r="Q29" s="257"/>
      <c r="R29" s="257"/>
      <c r="S29" s="257"/>
      <c r="T29" s="257"/>
      <c r="U29" s="257"/>
      <c r="V29" s="257"/>
      <c r="W29" s="257"/>
      <c r="X29" s="112" t="s">
        <v>88</v>
      </c>
      <c r="Y29" s="109"/>
      <c r="Z29" s="113"/>
      <c r="AA29" s="61" t="s">
        <v>89</v>
      </c>
      <c r="AB29" s="61"/>
      <c r="AC29" s="61"/>
      <c r="AD29" s="61"/>
      <c r="AE29" s="61"/>
      <c r="AF29" s="61"/>
      <c r="AG29" s="61"/>
      <c r="AH29" s="61"/>
      <c r="AI29" s="57"/>
      <c r="AJ29" s="58"/>
      <c r="AK29" s="58"/>
      <c r="AL29" s="58"/>
      <c r="AM29" s="58"/>
      <c r="AN29" s="258"/>
      <c r="AO29" s="259"/>
      <c r="AP29" s="259"/>
      <c r="AQ29" s="114"/>
      <c r="AR29" s="260">
        <f>379.9-14.7</f>
        <v>365.2</v>
      </c>
      <c r="AS29" s="261"/>
      <c r="AT29" s="261"/>
      <c r="AU29" s="61" t="s">
        <v>34</v>
      </c>
      <c r="AV29" s="61"/>
      <c r="AW29" s="77"/>
      <c r="AX29" s="48"/>
      <c r="AY29" s="81"/>
      <c r="AZ29" s="81"/>
      <c r="BA29" s="81"/>
      <c r="BB29" s="81"/>
      <c r="BC29" s="81"/>
      <c r="BD29" s="91"/>
      <c r="BE29" s="55"/>
      <c r="BF29" s="55"/>
      <c r="BG29" s="55"/>
      <c r="BH29" s="55"/>
      <c r="BI29" s="83"/>
      <c r="BJ29" s="83"/>
      <c r="BK29" s="83"/>
      <c r="BL29" s="83"/>
      <c r="BM29" s="83"/>
      <c r="BN29" s="83"/>
      <c r="BO29" s="83"/>
      <c r="BP29" s="83"/>
      <c r="BQ29" s="83"/>
      <c r="BR29" s="83"/>
      <c r="BS29" s="83"/>
      <c r="BT29" s="83"/>
      <c r="BU29" s="83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</row>
    <row r="30" spans="1:120" ht="20.25" x14ac:dyDescent="0.3">
      <c r="A30" s="48"/>
      <c r="B30" s="51"/>
      <c r="C30" s="115"/>
      <c r="D30" s="57" t="s">
        <v>45</v>
      </c>
      <c r="E30" s="57"/>
      <c r="F30" s="57"/>
      <c r="G30" s="57"/>
      <c r="H30" s="57"/>
      <c r="I30" s="57"/>
      <c r="J30" s="50"/>
      <c r="K30" s="61"/>
      <c r="L30" s="262">
        <f>46.04/62.34</f>
        <v>0.73853063843439204</v>
      </c>
      <c r="M30" s="263"/>
      <c r="N30" s="263"/>
      <c r="O30" s="263"/>
      <c r="P30" s="263"/>
      <c r="Q30" s="263"/>
      <c r="R30" s="263"/>
      <c r="S30" s="263"/>
      <c r="T30" s="263"/>
      <c r="U30" s="263"/>
      <c r="V30" s="263"/>
      <c r="W30" s="263"/>
      <c r="X30" s="104"/>
      <c r="Y30" s="116"/>
      <c r="Z30" s="113"/>
      <c r="AA30" s="117" t="s">
        <v>90</v>
      </c>
      <c r="AB30" s="117"/>
      <c r="AC30" s="117"/>
      <c r="AD30" s="117"/>
      <c r="AE30" s="117"/>
      <c r="AF30" s="117"/>
      <c r="AG30" s="117"/>
      <c r="AH30" s="117"/>
      <c r="AI30" s="58"/>
      <c r="AJ30" s="118"/>
      <c r="AK30" s="118"/>
      <c r="AL30" s="118"/>
      <c r="AM30" s="118"/>
      <c r="AN30" s="258">
        <v>24</v>
      </c>
      <c r="AO30" s="259"/>
      <c r="AP30" s="259"/>
      <c r="AQ30" s="119"/>
      <c r="AR30" s="264">
        <f>AN30</f>
        <v>24</v>
      </c>
      <c r="AS30" s="265"/>
      <c r="AT30" s="265"/>
      <c r="AU30" s="61" t="s">
        <v>59</v>
      </c>
      <c r="AV30" s="61"/>
      <c r="AW30" s="77"/>
      <c r="AX30" s="48"/>
      <c r="AY30" s="81"/>
      <c r="AZ30" s="81"/>
      <c r="BA30" s="81"/>
      <c r="BB30" s="120"/>
      <c r="BC30" s="81"/>
      <c r="BD30" s="91"/>
      <c r="BE30" s="55"/>
      <c r="BF30" s="55"/>
      <c r="BG30" s="55"/>
      <c r="BH30" s="55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</row>
    <row r="31" spans="1:120" ht="24" x14ac:dyDescent="0.3">
      <c r="A31" s="48"/>
      <c r="B31" s="51"/>
      <c r="C31" s="56"/>
      <c r="D31" s="57"/>
      <c r="E31" s="57"/>
      <c r="F31" s="57"/>
      <c r="G31" s="57"/>
      <c r="H31" s="57"/>
      <c r="I31" s="61"/>
      <c r="J31" s="75"/>
      <c r="K31" s="280"/>
      <c r="L31" s="281"/>
      <c r="M31" s="281"/>
      <c r="N31" s="281"/>
      <c r="O31" s="281"/>
      <c r="P31" s="281"/>
      <c r="Q31" s="281"/>
      <c r="R31" s="121"/>
      <c r="S31" s="121"/>
      <c r="T31" s="282"/>
      <c r="U31" s="286"/>
      <c r="V31" s="286"/>
      <c r="W31" s="283"/>
      <c r="X31" s="73"/>
      <c r="Y31" s="109"/>
      <c r="Z31" s="113"/>
      <c r="AA31" s="122" t="s">
        <v>91</v>
      </c>
      <c r="AB31" s="122"/>
      <c r="AC31" s="122"/>
      <c r="AD31" s="123"/>
      <c r="AE31" s="287" t="s">
        <v>92</v>
      </c>
      <c r="AF31" s="287"/>
      <c r="AG31" s="62" t="s">
        <v>37</v>
      </c>
      <c r="AH31" s="124" t="s">
        <v>93</v>
      </c>
      <c r="AI31" s="288">
        <f>L30</f>
        <v>0.73853063843439204</v>
      </c>
      <c r="AJ31" s="288"/>
      <c r="AK31" s="125" t="s">
        <v>94</v>
      </c>
      <c r="AL31" s="125"/>
      <c r="AM31" s="61"/>
      <c r="AN31" s="285">
        <f>0.4335*AN30*L30</f>
        <v>7.6836727622714145</v>
      </c>
      <c r="AO31" s="285"/>
      <c r="AP31" s="285"/>
      <c r="AQ31" s="126"/>
      <c r="AR31" s="285">
        <f>AR30*L30*62.34/144</f>
        <v>7.6733333333333338</v>
      </c>
      <c r="AS31" s="285"/>
      <c r="AT31" s="285"/>
      <c r="AU31" s="61" t="s">
        <v>95</v>
      </c>
      <c r="AV31" s="61"/>
      <c r="AW31" s="77"/>
      <c r="AX31" s="48"/>
      <c r="AY31" s="81"/>
      <c r="AZ31" s="81"/>
      <c r="BA31" s="81"/>
      <c r="BB31" s="81"/>
      <c r="BC31" s="81"/>
      <c r="BD31" s="91"/>
      <c r="BE31" s="55"/>
      <c r="BF31" s="55"/>
      <c r="BG31" s="55"/>
      <c r="BH31" s="55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</row>
    <row r="32" spans="1:120" ht="20.25" x14ac:dyDescent="0.3">
      <c r="A32" s="48"/>
      <c r="B32" s="51"/>
      <c r="C32" s="56"/>
      <c r="D32" s="57" t="s">
        <v>48</v>
      </c>
      <c r="E32" s="57"/>
      <c r="F32" s="57"/>
      <c r="G32" s="57"/>
      <c r="H32" s="61"/>
      <c r="I32" s="61"/>
      <c r="J32" s="50"/>
      <c r="K32" s="61"/>
      <c r="L32" s="275">
        <v>0.39800000000000002</v>
      </c>
      <c r="M32" s="275"/>
      <c r="N32" s="275"/>
      <c r="O32" s="275"/>
      <c r="P32" s="275"/>
      <c r="Q32" s="275"/>
      <c r="R32" s="275"/>
      <c r="S32" s="275"/>
      <c r="T32" s="275"/>
      <c r="U32" s="275"/>
      <c r="V32" s="275"/>
      <c r="W32" s="275"/>
      <c r="X32" s="73" t="s">
        <v>49</v>
      </c>
      <c r="Y32" s="109"/>
      <c r="Z32" s="113"/>
      <c r="AA32" s="117" t="s">
        <v>96</v>
      </c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276"/>
      <c r="AO32" s="277"/>
      <c r="AP32" s="277"/>
      <c r="AQ32" s="127"/>
      <c r="AR32" s="278"/>
      <c r="AS32" s="279"/>
      <c r="AT32" s="279"/>
      <c r="AU32" s="61"/>
      <c r="AV32" s="61"/>
      <c r="AW32" s="77"/>
      <c r="AX32" s="48"/>
      <c r="AY32" s="81"/>
      <c r="AZ32" s="81"/>
      <c r="BA32" s="81"/>
      <c r="BB32" s="81"/>
      <c r="BC32" s="81"/>
      <c r="BD32" s="91"/>
      <c r="BE32" s="55"/>
      <c r="BF32" s="55"/>
      <c r="BG32" s="55"/>
      <c r="BH32" s="55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</row>
    <row r="33" spans="1:120" ht="24" x14ac:dyDescent="0.3">
      <c r="A33" s="48"/>
      <c r="B33" s="51"/>
      <c r="C33" s="56"/>
      <c r="D33" s="57"/>
      <c r="E33" s="57"/>
      <c r="F33" s="57"/>
      <c r="G33" s="57"/>
      <c r="H33" s="61"/>
      <c r="I33" s="57"/>
      <c r="J33" s="50"/>
      <c r="K33" s="280"/>
      <c r="L33" s="281"/>
      <c r="M33" s="281"/>
      <c r="N33" s="281"/>
      <c r="O33" s="281"/>
      <c r="P33" s="281"/>
      <c r="Q33" s="281"/>
      <c r="R33" s="121"/>
      <c r="S33" s="121"/>
      <c r="T33" s="282"/>
      <c r="U33" s="283"/>
      <c r="V33" s="283"/>
      <c r="W33" s="283"/>
      <c r="X33" s="73"/>
      <c r="Y33" s="109"/>
      <c r="Z33" s="113"/>
      <c r="AA33" s="117" t="s">
        <v>97</v>
      </c>
      <c r="AB33" s="117"/>
      <c r="AC33" s="117"/>
      <c r="AD33" s="284" t="s">
        <v>98</v>
      </c>
      <c r="AE33" s="284"/>
      <c r="AF33" s="284"/>
      <c r="AG33" s="284"/>
      <c r="AH33" s="284"/>
      <c r="AI33" s="284"/>
      <c r="AJ33" s="284"/>
      <c r="AK33" s="284"/>
      <c r="AL33" s="284"/>
      <c r="AM33" s="113"/>
      <c r="AN33" s="258">
        <v>5</v>
      </c>
      <c r="AO33" s="259"/>
      <c r="AP33" s="259"/>
      <c r="AQ33" s="126"/>
      <c r="AR33" s="285">
        <f t="shared" ref="AR33:AR38" si="0">AN33*($L$43/$L$41)^2</f>
        <v>7.1999999999999993</v>
      </c>
      <c r="AS33" s="265"/>
      <c r="AT33" s="265"/>
      <c r="AU33" s="61" t="s">
        <v>95</v>
      </c>
      <c r="AV33" s="61"/>
      <c r="AW33" s="77"/>
      <c r="AX33" s="48"/>
      <c r="AY33" s="81"/>
      <c r="AZ33" s="81"/>
      <c r="BA33" s="81"/>
      <c r="BB33" s="81"/>
      <c r="BC33" s="81"/>
      <c r="BD33" s="91"/>
      <c r="BE33" s="55"/>
      <c r="BF33" s="55"/>
      <c r="BG33" s="55"/>
      <c r="BH33" s="55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</row>
    <row r="34" spans="1:120" ht="20.25" x14ac:dyDescent="0.3">
      <c r="A34" s="48"/>
      <c r="B34" s="51"/>
      <c r="C34" s="56"/>
      <c r="D34" s="73" t="s">
        <v>51</v>
      </c>
      <c r="E34" s="58"/>
      <c r="F34" s="58"/>
      <c r="G34" s="58"/>
      <c r="H34" s="58"/>
      <c r="I34" s="58"/>
      <c r="J34" s="50"/>
      <c r="K34" s="61"/>
      <c r="L34" s="265">
        <f>L36+S47</f>
        <v>54.400000000000006</v>
      </c>
      <c r="M34" s="265"/>
      <c r="N34" s="265"/>
      <c r="O34" s="265"/>
      <c r="P34" s="265"/>
      <c r="Q34" s="265"/>
      <c r="R34" s="265"/>
      <c r="S34" s="265"/>
      <c r="T34" s="265"/>
      <c r="U34" s="265"/>
      <c r="V34" s="265"/>
      <c r="W34" s="265"/>
      <c r="X34" s="73" t="s">
        <v>52</v>
      </c>
      <c r="Y34" s="109"/>
      <c r="Z34" s="113"/>
      <c r="AA34" s="128"/>
      <c r="AB34" s="128"/>
      <c r="AC34" s="128"/>
      <c r="AD34" s="284" t="s">
        <v>99</v>
      </c>
      <c r="AE34" s="284"/>
      <c r="AF34" s="284"/>
      <c r="AG34" s="284"/>
      <c r="AH34" s="284"/>
      <c r="AI34" s="284"/>
      <c r="AJ34" s="284"/>
      <c r="AK34" s="284"/>
      <c r="AL34" s="284"/>
      <c r="AM34" s="127"/>
      <c r="AN34" s="258">
        <v>12</v>
      </c>
      <c r="AO34" s="259"/>
      <c r="AP34" s="259"/>
      <c r="AQ34" s="126"/>
      <c r="AR34" s="285">
        <f t="shared" si="0"/>
        <v>17.28</v>
      </c>
      <c r="AS34" s="265"/>
      <c r="AT34" s="265"/>
      <c r="AU34" s="61" t="s">
        <v>95</v>
      </c>
      <c r="AV34" s="61"/>
      <c r="AW34" s="77"/>
      <c r="AX34" s="48"/>
      <c r="AY34" s="81"/>
      <c r="AZ34" s="81"/>
      <c r="BA34" s="81"/>
      <c r="BB34" s="81"/>
      <c r="BC34" s="81"/>
      <c r="BD34" s="91"/>
      <c r="BE34" s="55"/>
      <c r="BF34" s="55"/>
      <c r="BG34" s="55"/>
      <c r="BH34" s="55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</row>
    <row r="35" spans="1:120" ht="24" x14ac:dyDescent="0.3">
      <c r="A35" s="48"/>
      <c r="B35" s="51"/>
      <c r="C35" s="56"/>
      <c r="D35" s="57"/>
      <c r="E35" s="57"/>
      <c r="F35" s="57"/>
      <c r="G35" s="57"/>
      <c r="H35" s="57"/>
      <c r="I35" s="57"/>
      <c r="J35" s="75"/>
      <c r="K35" s="289"/>
      <c r="L35" s="290"/>
      <c r="M35" s="290"/>
      <c r="N35" s="290"/>
      <c r="O35" s="290"/>
      <c r="P35" s="290"/>
      <c r="Q35" s="290"/>
      <c r="R35" s="121"/>
      <c r="S35" s="121"/>
      <c r="T35" s="291"/>
      <c r="U35" s="291"/>
      <c r="V35" s="291"/>
      <c r="W35" s="291"/>
      <c r="X35" s="73"/>
      <c r="Y35" s="131"/>
      <c r="Z35" s="58"/>
      <c r="AA35" s="128"/>
      <c r="AB35" s="92"/>
      <c r="AC35" s="92"/>
      <c r="AD35" s="284"/>
      <c r="AE35" s="284"/>
      <c r="AF35" s="284"/>
      <c r="AG35" s="284"/>
      <c r="AH35" s="284"/>
      <c r="AI35" s="284"/>
      <c r="AJ35" s="284"/>
      <c r="AK35" s="284"/>
      <c r="AL35" s="284"/>
      <c r="AM35" s="92"/>
      <c r="AN35" s="258"/>
      <c r="AO35" s="292"/>
      <c r="AP35" s="292"/>
      <c r="AQ35" s="132"/>
      <c r="AR35" s="285">
        <f t="shared" si="0"/>
        <v>0</v>
      </c>
      <c r="AS35" s="265"/>
      <c r="AT35" s="265"/>
      <c r="AU35" s="61" t="s">
        <v>95</v>
      </c>
      <c r="AV35" s="61"/>
      <c r="AW35" s="77"/>
      <c r="AX35" s="48"/>
      <c r="AY35" s="81"/>
      <c r="AZ35" s="81"/>
      <c r="BA35" s="81"/>
      <c r="BB35" s="81"/>
      <c r="BC35" s="81"/>
      <c r="BD35" s="91"/>
      <c r="BE35" s="55"/>
      <c r="BF35" s="55"/>
      <c r="BG35" s="55"/>
      <c r="BH35" s="55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</row>
    <row r="36" spans="1:120" ht="20.25" x14ac:dyDescent="0.3">
      <c r="A36" s="48"/>
      <c r="B36" s="51"/>
      <c r="C36" s="56"/>
      <c r="D36" s="57" t="s">
        <v>53</v>
      </c>
      <c r="E36" s="57"/>
      <c r="F36" s="57"/>
      <c r="G36" s="57"/>
      <c r="H36" s="57"/>
      <c r="I36" s="57"/>
      <c r="J36" s="58"/>
      <c r="K36" s="58"/>
      <c r="L36" s="296">
        <v>14.7</v>
      </c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73" t="s">
        <v>52</v>
      </c>
      <c r="Y36" s="133"/>
      <c r="Z36" s="61"/>
      <c r="AA36" s="62"/>
      <c r="AB36" s="62"/>
      <c r="AC36" s="62"/>
      <c r="AD36" s="284"/>
      <c r="AE36" s="284"/>
      <c r="AF36" s="284"/>
      <c r="AG36" s="284"/>
      <c r="AH36" s="284"/>
      <c r="AI36" s="284"/>
      <c r="AJ36" s="284"/>
      <c r="AK36" s="284"/>
      <c r="AL36" s="284"/>
      <c r="AM36" s="127"/>
      <c r="AN36" s="258"/>
      <c r="AO36" s="292"/>
      <c r="AP36" s="292"/>
      <c r="AQ36" s="126"/>
      <c r="AR36" s="285">
        <f t="shared" si="0"/>
        <v>0</v>
      </c>
      <c r="AS36" s="265"/>
      <c r="AT36" s="265"/>
      <c r="AU36" s="61" t="s">
        <v>95</v>
      </c>
      <c r="AV36" s="61"/>
      <c r="AW36" s="77"/>
      <c r="AX36" s="48"/>
      <c r="AY36" s="81"/>
      <c r="AZ36" s="81"/>
      <c r="BA36" s="81"/>
      <c r="BB36" s="81"/>
      <c r="BC36" s="81"/>
      <c r="BD36" s="91"/>
      <c r="BE36" s="55"/>
      <c r="BF36" s="55"/>
      <c r="BG36" s="55"/>
      <c r="BH36" s="55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</row>
    <row r="37" spans="1:120" ht="20.25" x14ac:dyDescent="0.3">
      <c r="A37" s="48"/>
      <c r="B37" s="51"/>
      <c r="C37" s="56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73"/>
      <c r="Y37" s="131"/>
      <c r="Z37" s="58"/>
      <c r="AA37" s="128"/>
      <c r="AB37" s="92"/>
      <c r="AC37" s="92"/>
      <c r="AD37" s="284"/>
      <c r="AE37" s="284"/>
      <c r="AF37" s="284"/>
      <c r="AG37" s="284"/>
      <c r="AH37" s="284"/>
      <c r="AI37" s="284"/>
      <c r="AJ37" s="284"/>
      <c r="AK37" s="284"/>
      <c r="AL37" s="284"/>
      <c r="AM37" s="128"/>
      <c r="AN37" s="258"/>
      <c r="AO37" s="292"/>
      <c r="AP37" s="292"/>
      <c r="AQ37" s="114"/>
      <c r="AR37" s="285">
        <f t="shared" si="0"/>
        <v>0</v>
      </c>
      <c r="AS37" s="265"/>
      <c r="AT37" s="265"/>
      <c r="AU37" s="61" t="s">
        <v>95</v>
      </c>
      <c r="AV37" s="61"/>
      <c r="AW37" s="77"/>
      <c r="AX37" s="48"/>
      <c r="AY37" s="81"/>
      <c r="AZ37" s="81"/>
      <c r="BA37" s="81"/>
      <c r="BB37" s="81"/>
      <c r="BC37" s="81"/>
      <c r="BD37" s="91"/>
      <c r="BE37" s="55"/>
      <c r="BF37" s="55"/>
      <c r="BG37" s="55"/>
      <c r="BH37" s="55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</row>
    <row r="38" spans="1:120" ht="21" thickBot="1" x14ac:dyDescent="0.35">
      <c r="A38" s="48"/>
      <c r="B38" s="51"/>
      <c r="C38" s="134"/>
      <c r="D38" s="135"/>
      <c r="E38" s="135"/>
      <c r="F38" s="135"/>
      <c r="G38" s="135"/>
      <c r="H38" s="135"/>
      <c r="I38" s="135"/>
      <c r="J38" s="136"/>
      <c r="K38" s="136"/>
      <c r="L38" s="136"/>
      <c r="M38" s="136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8"/>
      <c r="Z38" s="90"/>
      <c r="AA38" s="62"/>
      <c r="AB38" s="92"/>
      <c r="AC38" s="92"/>
      <c r="AD38" s="284"/>
      <c r="AE38" s="284"/>
      <c r="AF38" s="284"/>
      <c r="AG38" s="284"/>
      <c r="AH38" s="284"/>
      <c r="AI38" s="284"/>
      <c r="AJ38" s="284"/>
      <c r="AK38" s="284"/>
      <c r="AL38" s="284"/>
      <c r="AM38" s="127"/>
      <c r="AN38" s="258"/>
      <c r="AO38" s="292"/>
      <c r="AP38" s="292"/>
      <c r="AQ38" s="119"/>
      <c r="AR38" s="285">
        <f t="shared" si="0"/>
        <v>0</v>
      </c>
      <c r="AS38" s="265"/>
      <c r="AT38" s="265"/>
      <c r="AU38" s="61" t="s">
        <v>95</v>
      </c>
      <c r="AV38" s="61"/>
      <c r="AW38" s="77"/>
      <c r="AX38" s="48"/>
      <c r="AY38" s="81"/>
      <c r="AZ38" s="81"/>
      <c r="BA38" s="81"/>
      <c r="BB38" s="81"/>
      <c r="BC38" s="81"/>
      <c r="BD38" s="91"/>
      <c r="BE38" s="55"/>
      <c r="BF38" s="55"/>
      <c r="BG38" s="55"/>
      <c r="BH38" s="55"/>
      <c r="BI38" s="83"/>
      <c r="BJ38" s="83"/>
      <c r="BK38" s="83"/>
      <c r="BL38" s="83"/>
      <c r="BM38" s="83"/>
      <c r="BN38" s="83"/>
      <c r="BO38" s="83"/>
      <c r="BP38" s="83"/>
      <c r="BQ38" s="83"/>
      <c r="BR38" s="83"/>
      <c r="BS38" s="83"/>
      <c r="BT38" s="83"/>
      <c r="BU38" s="83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</row>
    <row r="39" spans="1:120" ht="21" thickTop="1" x14ac:dyDescent="0.3">
      <c r="A39" s="48"/>
      <c r="B39" s="51"/>
      <c r="C39" s="229" t="s">
        <v>40</v>
      </c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7"/>
      <c r="Z39" s="58"/>
      <c r="AA39" s="90"/>
      <c r="AB39" s="90"/>
      <c r="AC39" s="57"/>
      <c r="AD39" s="58"/>
      <c r="AE39" s="61"/>
      <c r="AF39" s="58"/>
      <c r="AG39" s="58"/>
      <c r="AH39" s="58"/>
      <c r="AI39" s="58"/>
      <c r="AJ39" s="58"/>
      <c r="AK39" s="58"/>
      <c r="AL39" s="58"/>
      <c r="AM39" s="58"/>
      <c r="AN39" s="293"/>
      <c r="AO39" s="294"/>
      <c r="AP39" s="294"/>
      <c r="AQ39" s="114"/>
      <c r="AR39" s="278"/>
      <c r="AS39" s="295"/>
      <c r="AT39" s="295"/>
      <c r="AU39" s="61"/>
      <c r="AV39" s="61"/>
      <c r="AW39" s="77"/>
      <c r="AX39" s="48"/>
      <c r="AY39" s="81"/>
      <c r="AZ39" s="81"/>
      <c r="BA39" s="81"/>
      <c r="BB39" s="81"/>
      <c r="BC39" s="81"/>
      <c r="BD39" s="91"/>
      <c r="BE39" s="55"/>
      <c r="BF39" s="55"/>
      <c r="BG39" s="55"/>
      <c r="BH39" s="55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</row>
    <row r="40" spans="1:120" ht="20.25" x14ac:dyDescent="0.3">
      <c r="A40" s="48"/>
      <c r="B40" s="51"/>
      <c r="C40" s="56"/>
      <c r="D40" s="73"/>
      <c r="E40" s="90"/>
      <c r="F40" s="90"/>
      <c r="G40" s="90"/>
      <c r="H40" s="90"/>
      <c r="I40" s="90"/>
      <c r="J40" s="61"/>
      <c r="K40" s="61"/>
      <c r="L40" s="127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58"/>
      <c r="Y40" s="131"/>
      <c r="Z40" s="58"/>
      <c r="AA40" s="61" t="s">
        <v>100</v>
      </c>
      <c r="AB40" s="61"/>
      <c r="AC40" s="57"/>
      <c r="AD40" s="58"/>
      <c r="AE40" s="61"/>
      <c r="AF40" s="58"/>
      <c r="AG40" s="58"/>
      <c r="AH40" s="73"/>
      <c r="AI40" s="58"/>
      <c r="AJ40" s="58"/>
      <c r="AK40" s="58"/>
      <c r="AL40" s="58"/>
      <c r="AM40" s="58"/>
      <c r="AN40" s="258"/>
      <c r="AO40" s="292"/>
      <c r="AP40" s="292"/>
      <c r="AQ40" s="114"/>
      <c r="AR40" s="258"/>
      <c r="AS40" s="292"/>
      <c r="AT40" s="292"/>
      <c r="AU40" s="61" t="s">
        <v>95</v>
      </c>
      <c r="AV40" s="61"/>
      <c r="AW40" s="77"/>
      <c r="AX40" s="48"/>
      <c r="AY40" s="81"/>
      <c r="AZ40" s="81"/>
      <c r="BA40" s="81"/>
      <c r="BB40" s="81"/>
      <c r="BC40" s="81"/>
      <c r="BD40" s="91"/>
      <c r="BE40" s="55"/>
      <c r="BF40" s="55"/>
      <c r="BG40" s="55"/>
      <c r="BH40" s="55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</row>
    <row r="41" spans="1:120" ht="20.25" x14ac:dyDescent="0.3">
      <c r="A41" s="48"/>
      <c r="B41" s="51"/>
      <c r="C41" s="56"/>
      <c r="D41" s="73" t="s">
        <v>43</v>
      </c>
      <c r="E41" s="90"/>
      <c r="F41" s="90"/>
      <c r="G41" s="90"/>
      <c r="H41" s="90"/>
      <c r="I41" s="90"/>
      <c r="J41" s="61"/>
      <c r="K41" s="61"/>
      <c r="L41" s="258">
        <v>734.5</v>
      </c>
      <c r="M41" s="302"/>
      <c r="N41" s="302"/>
      <c r="O41" s="302"/>
      <c r="P41" s="302"/>
      <c r="Q41" s="302"/>
      <c r="R41" s="302"/>
      <c r="S41" s="302"/>
      <c r="T41" s="302"/>
      <c r="U41" s="302"/>
      <c r="V41" s="302"/>
      <c r="W41" s="302"/>
      <c r="X41" s="124" t="s">
        <v>44</v>
      </c>
      <c r="Y41" s="133"/>
      <c r="Z41" s="61"/>
      <c r="AA41" s="73" t="s">
        <v>101</v>
      </c>
      <c r="AB41" s="58"/>
      <c r="AC41" s="58"/>
      <c r="AD41" s="58"/>
      <c r="AE41" s="58"/>
      <c r="AF41" s="73"/>
      <c r="AG41" s="58"/>
      <c r="AH41" s="73"/>
      <c r="AI41" s="58"/>
      <c r="AJ41" s="58"/>
      <c r="AK41" s="58"/>
      <c r="AL41" s="58"/>
      <c r="AM41" s="58"/>
      <c r="AN41" s="258">
        <v>3</v>
      </c>
      <c r="AO41" s="292"/>
      <c r="AP41" s="292"/>
      <c r="AQ41" s="126"/>
      <c r="AR41" s="285">
        <f>AN41*(L43/L41)^2</f>
        <v>4.32</v>
      </c>
      <c r="AS41" s="303"/>
      <c r="AT41" s="303"/>
      <c r="AU41" s="61" t="s">
        <v>95</v>
      </c>
      <c r="AV41" s="61"/>
      <c r="AW41" s="77"/>
      <c r="AX41" s="48"/>
      <c r="AY41" s="81"/>
      <c r="AZ41" s="81"/>
      <c r="BA41" s="81"/>
      <c r="BB41" s="81"/>
      <c r="BC41" s="81"/>
      <c r="BD41" s="91"/>
      <c r="BE41" s="55"/>
      <c r="BF41" s="55"/>
      <c r="BG41" s="55"/>
      <c r="BH41" s="55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  <c r="BU41" s="83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</row>
    <row r="42" spans="1:120" ht="20.25" x14ac:dyDescent="0.3">
      <c r="A42" s="48"/>
      <c r="B42" s="51"/>
      <c r="C42" s="56"/>
      <c r="D42" s="73" t="s">
        <v>46</v>
      </c>
      <c r="E42" s="58"/>
      <c r="F42" s="58"/>
      <c r="G42" s="58"/>
      <c r="H42" s="58"/>
      <c r="I42" s="58"/>
      <c r="J42" s="73"/>
      <c r="K42" s="58"/>
      <c r="L42" s="304">
        <v>20</v>
      </c>
      <c r="M42" s="304"/>
      <c r="N42" s="304"/>
      <c r="O42" s="304"/>
      <c r="P42" s="304"/>
      <c r="Q42" s="140" t="s">
        <v>47</v>
      </c>
      <c r="R42" s="140"/>
      <c r="S42" s="141"/>
      <c r="T42" s="142"/>
      <c r="U42" s="142"/>
      <c r="V42" s="142"/>
      <c r="W42" s="142"/>
      <c r="X42" s="124"/>
      <c r="Y42" s="143"/>
      <c r="Z42" s="73"/>
      <c r="AA42" s="61" t="s">
        <v>102</v>
      </c>
      <c r="AB42" s="61"/>
      <c r="AC42" s="61"/>
      <c r="AD42" s="61"/>
      <c r="AE42" s="61"/>
      <c r="AF42" s="144"/>
      <c r="AG42" s="58"/>
      <c r="AH42" s="73"/>
      <c r="AI42" s="58"/>
      <c r="AJ42" s="58"/>
      <c r="AK42" s="58"/>
      <c r="AL42" s="58"/>
      <c r="AM42" s="58"/>
      <c r="AN42" s="285">
        <f>AR42*(L41/L43)^2</f>
        <v>0</v>
      </c>
      <c r="AO42" s="303"/>
      <c r="AP42" s="303"/>
      <c r="AQ42" s="114"/>
      <c r="AR42" s="258"/>
      <c r="AS42" s="292"/>
      <c r="AT42" s="292"/>
      <c r="AU42" s="61" t="s">
        <v>95</v>
      </c>
      <c r="AV42" s="61"/>
      <c r="AW42" s="77"/>
      <c r="AX42" s="48"/>
      <c r="AY42" s="81"/>
      <c r="AZ42" s="81"/>
      <c r="BA42" s="81"/>
      <c r="BB42" s="81"/>
      <c r="BC42" s="81"/>
      <c r="BD42" s="91"/>
      <c r="BE42" s="55"/>
      <c r="BF42" s="55"/>
      <c r="BG42" s="55"/>
      <c r="BH42" s="55"/>
      <c r="BI42" s="83"/>
      <c r="BJ42" s="83"/>
      <c r="BK42" s="83"/>
      <c r="BL42" s="83"/>
      <c r="BM42" s="83"/>
      <c r="BN42" s="83"/>
      <c r="BO42" s="83"/>
      <c r="BP42" s="83"/>
      <c r="BQ42" s="83"/>
      <c r="BR42" s="83"/>
      <c r="BS42" s="83"/>
      <c r="BT42" s="83"/>
      <c r="BU42" s="83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</row>
    <row r="43" spans="1:120" ht="20.25" x14ac:dyDescent="0.3">
      <c r="A43" s="48"/>
      <c r="B43" s="51"/>
      <c r="C43" s="56"/>
      <c r="D43" s="73" t="s">
        <v>50</v>
      </c>
      <c r="E43" s="58"/>
      <c r="F43" s="58"/>
      <c r="G43" s="58"/>
      <c r="H43" s="61"/>
      <c r="I43" s="61"/>
      <c r="J43" s="61"/>
      <c r="K43" s="61"/>
      <c r="L43" s="285">
        <f>L41*(1+L42/100)</f>
        <v>881.4</v>
      </c>
      <c r="M43" s="297"/>
      <c r="N43" s="297"/>
      <c r="O43" s="297"/>
      <c r="P43" s="297"/>
      <c r="Q43" s="297"/>
      <c r="R43" s="297"/>
      <c r="S43" s="297"/>
      <c r="T43" s="297"/>
      <c r="U43" s="297"/>
      <c r="V43" s="297"/>
      <c r="W43" s="297"/>
      <c r="X43" s="124" t="s">
        <v>44</v>
      </c>
      <c r="Y43" s="143"/>
      <c r="Z43" s="73"/>
      <c r="AA43" s="124" t="s">
        <v>103</v>
      </c>
      <c r="AB43" s="104"/>
      <c r="AC43" s="104"/>
      <c r="AD43" s="104"/>
      <c r="AE43" s="104"/>
      <c r="AF43" s="104"/>
      <c r="AG43" s="104"/>
      <c r="AH43" s="73"/>
      <c r="AI43" s="73"/>
      <c r="AJ43" s="58"/>
      <c r="AK43" s="104"/>
      <c r="AL43" s="58"/>
      <c r="AM43" s="58"/>
      <c r="AN43" s="298">
        <f>SUM(AN31:AN42)+AN29</f>
        <v>27.683672762271414</v>
      </c>
      <c r="AO43" s="299"/>
      <c r="AP43" s="299"/>
      <c r="AQ43" s="215"/>
      <c r="AR43" s="298">
        <f>AR29+SUM(AR31:AT42)</f>
        <v>401.67333333333335</v>
      </c>
      <c r="AS43" s="299"/>
      <c r="AT43" s="299"/>
      <c r="AU43" s="61" t="s">
        <v>34</v>
      </c>
      <c r="AV43" s="61"/>
      <c r="AW43" s="77"/>
      <c r="AX43" s="48"/>
      <c r="AY43" s="81"/>
      <c r="AZ43" s="81"/>
      <c r="BA43" s="81"/>
      <c r="BB43" s="81"/>
      <c r="BC43" s="81"/>
      <c r="BD43" s="91"/>
      <c r="BE43" s="55"/>
      <c r="BF43" s="55"/>
      <c r="BG43" s="55"/>
      <c r="BH43" s="55"/>
      <c r="BI43" s="83"/>
      <c r="BJ43" s="83"/>
      <c r="BK43" s="83"/>
      <c r="BL43" s="83"/>
      <c r="BM43" s="83"/>
      <c r="BN43" s="83"/>
      <c r="BO43" s="83"/>
      <c r="BP43" s="83"/>
      <c r="BQ43" s="83"/>
      <c r="BR43" s="83"/>
      <c r="BS43" s="83"/>
      <c r="BT43" s="83"/>
      <c r="BU43" s="83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</row>
    <row r="44" spans="1:120" ht="21" thickBot="1" x14ac:dyDescent="0.35">
      <c r="A44" s="48"/>
      <c r="B44" s="51"/>
      <c r="C44" s="145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7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8"/>
      <c r="AW44" s="86"/>
      <c r="AX44" s="48"/>
      <c r="AY44" s="81"/>
      <c r="AZ44" s="81"/>
      <c r="BA44" s="81"/>
      <c r="BB44" s="81"/>
      <c r="BC44" s="81"/>
      <c r="BD44" s="91"/>
      <c r="BE44" s="55"/>
      <c r="BF44" s="55"/>
      <c r="BG44" s="55"/>
      <c r="BH44" s="55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</row>
    <row r="45" spans="1:120" ht="21" thickTop="1" x14ac:dyDescent="0.3">
      <c r="A45" s="48"/>
      <c r="B45" s="51"/>
      <c r="C45" s="229" t="s">
        <v>54</v>
      </c>
      <c r="D45" s="266"/>
      <c r="E45" s="266"/>
      <c r="F45" s="266"/>
      <c r="G45" s="266"/>
      <c r="H45" s="266"/>
      <c r="I45" s="266"/>
      <c r="J45" s="266"/>
      <c r="K45" s="266"/>
      <c r="L45" s="266"/>
      <c r="M45" s="266"/>
      <c r="N45" s="266"/>
      <c r="O45" s="266"/>
      <c r="P45" s="266"/>
      <c r="Q45" s="266"/>
      <c r="R45" s="266"/>
      <c r="S45" s="266"/>
      <c r="T45" s="266"/>
      <c r="U45" s="266"/>
      <c r="V45" s="266"/>
      <c r="W45" s="266"/>
      <c r="X45" s="266"/>
      <c r="Y45" s="266"/>
      <c r="Z45" s="266"/>
      <c r="AA45" s="266"/>
      <c r="AB45" s="267"/>
      <c r="AC45" s="300" t="s">
        <v>104</v>
      </c>
      <c r="AD45" s="266"/>
      <c r="AE45" s="266"/>
      <c r="AF45" s="266"/>
      <c r="AG45" s="266"/>
      <c r="AH45" s="266"/>
      <c r="AI45" s="266"/>
      <c r="AJ45" s="266"/>
      <c r="AK45" s="266"/>
      <c r="AL45" s="266"/>
      <c r="AM45" s="266"/>
      <c r="AN45" s="266"/>
      <c r="AO45" s="266"/>
      <c r="AP45" s="266"/>
      <c r="AQ45" s="266"/>
      <c r="AR45" s="266"/>
      <c r="AS45" s="266"/>
      <c r="AT45" s="266"/>
      <c r="AU45" s="266"/>
      <c r="AV45" s="266"/>
      <c r="AW45" s="269"/>
      <c r="AX45" s="48"/>
      <c r="AY45" s="81"/>
      <c r="AZ45" s="81"/>
      <c r="BA45" s="81"/>
      <c r="BB45" s="81"/>
      <c r="BC45" s="81"/>
      <c r="BD45" s="91"/>
      <c r="BE45" s="55"/>
      <c r="BF45" s="55"/>
      <c r="BG45" s="55"/>
      <c r="BH45" s="55"/>
      <c r="BI45" s="83"/>
      <c r="BJ45" s="83"/>
      <c r="BK45" s="83"/>
      <c r="BL45" s="83"/>
      <c r="BM45" s="83"/>
      <c r="BN45" s="83"/>
      <c r="BO45" s="83"/>
      <c r="BP45" s="83"/>
      <c r="BQ45" s="83"/>
      <c r="BR45" s="83"/>
      <c r="BS45" s="83"/>
      <c r="BT45" s="83"/>
      <c r="BU45" s="83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</row>
    <row r="46" spans="1:120" ht="20.25" x14ac:dyDescent="0.3">
      <c r="A46" s="48"/>
      <c r="B46" s="51"/>
      <c r="C46" s="56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73" t="s">
        <v>56</v>
      </c>
      <c r="U46" s="61"/>
      <c r="V46" s="61"/>
      <c r="W46" s="61"/>
      <c r="X46" s="61"/>
      <c r="Y46" s="61"/>
      <c r="Z46" s="61"/>
      <c r="AA46" s="61"/>
      <c r="AB46" s="133"/>
      <c r="AC46" s="61"/>
      <c r="AD46" s="61"/>
      <c r="AE46" s="61"/>
      <c r="AF46" s="61"/>
      <c r="AG46" s="61"/>
      <c r="AH46" s="61"/>
      <c r="AI46" s="61"/>
      <c r="AJ46" s="61"/>
      <c r="AK46" s="301" t="s">
        <v>87</v>
      </c>
      <c r="AL46" s="273"/>
      <c r="AM46" s="273"/>
      <c r="AN46" s="273"/>
      <c r="AO46" s="273"/>
      <c r="AP46" s="273"/>
      <c r="AQ46" s="273"/>
      <c r="AR46" s="273"/>
      <c r="AS46" s="273"/>
      <c r="AT46" s="273"/>
      <c r="AU46" s="61"/>
      <c r="AV46" s="61"/>
      <c r="AW46" s="110"/>
      <c r="AX46" s="48"/>
      <c r="AY46" s="81"/>
      <c r="AZ46" s="81"/>
      <c r="BA46" s="81"/>
      <c r="BB46" s="81"/>
      <c r="BC46" s="81"/>
      <c r="BD46" s="91"/>
      <c r="BE46" s="55"/>
      <c r="BF46" s="55"/>
      <c r="BG46" s="55"/>
      <c r="BH46" s="55"/>
      <c r="BI46" s="83"/>
      <c r="BJ46" s="83"/>
      <c r="BK46" s="83"/>
      <c r="BL46" s="83"/>
      <c r="BM46" s="83"/>
      <c r="BN46" s="83"/>
      <c r="BO46" s="83"/>
      <c r="BP46" s="83"/>
      <c r="BQ46" s="83"/>
      <c r="BR46" s="83"/>
      <c r="BS46" s="83"/>
      <c r="BT46" s="83"/>
      <c r="BU46" s="83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</row>
    <row r="47" spans="1:120" ht="20.25" x14ac:dyDescent="0.3">
      <c r="A47" s="48"/>
      <c r="B47" s="51"/>
      <c r="C47" s="56"/>
      <c r="D47" s="57" t="s">
        <v>57</v>
      </c>
      <c r="E47" s="90"/>
      <c r="F47" s="90"/>
      <c r="G47" s="90"/>
      <c r="H47" s="90"/>
      <c r="I47" s="90"/>
      <c r="J47" s="90"/>
      <c r="K47" s="90"/>
      <c r="L47" s="73"/>
      <c r="M47" s="58"/>
      <c r="N47" s="90"/>
      <c r="O47" s="90"/>
      <c r="P47" s="90"/>
      <c r="Q47" s="73"/>
      <c r="R47" s="58"/>
      <c r="S47" s="309">
        <v>39.700000000000003</v>
      </c>
      <c r="T47" s="260"/>
      <c r="U47" s="260"/>
      <c r="V47" s="129"/>
      <c r="W47" s="309">
        <v>95</v>
      </c>
      <c r="X47" s="260"/>
      <c r="Y47" s="260"/>
      <c r="Z47" s="73" t="s">
        <v>34</v>
      </c>
      <c r="AA47" s="61"/>
      <c r="AB47" s="133"/>
      <c r="AC47" s="61"/>
      <c r="AD47" s="57" t="s">
        <v>86</v>
      </c>
      <c r="AE47" s="57"/>
      <c r="AF47" s="127"/>
      <c r="AG47" s="61"/>
      <c r="AH47" s="61"/>
      <c r="AI47" s="61"/>
      <c r="AJ47" s="61"/>
      <c r="AK47" s="310">
        <f>AR43</f>
        <v>401.67333333333335</v>
      </c>
      <c r="AL47" s="310"/>
      <c r="AM47" s="310"/>
      <c r="AN47" s="310"/>
      <c r="AO47" s="310"/>
      <c r="AP47" s="310"/>
      <c r="AQ47" s="310"/>
      <c r="AR47" s="310"/>
      <c r="AS47" s="310"/>
      <c r="AT47" s="310"/>
      <c r="AU47" s="61" t="s">
        <v>34</v>
      </c>
      <c r="AV47" s="61"/>
      <c r="AW47" s="110"/>
      <c r="AX47" s="48"/>
      <c r="AY47" s="81"/>
      <c r="AZ47" s="81"/>
      <c r="BA47" s="81"/>
      <c r="BB47" s="81"/>
      <c r="BC47" s="81"/>
      <c r="BD47" s="91"/>
      <c r="BE47" s="55"/>
      <c r="BF47" s="55"/>
      <c r="BG47" s="55"/>
      <c r="BH47" s="55"/>
      <c r="BI47" s="83"/>
      <c r="BJ47" s="83"/>
      <c r="BK47" s="83"/>
      <c r="BL47" s="83"/>
      <c r="BM47" s="83"/>
      <c r="BN47" s="83"/>
      <c r="BO47" s="83"/>
      <c r="BP47" s="83"/>
      <c r="BQ47" s="83"/>
      <c r="BR47" s="83"/>
      <c r="BS47" s="83"/>
      <c r="BT47" s="83"/>
      <c r="BU47" s="83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</row>
    <row r="48" spans="1:120" ht="20.25" x14ac:dyDescent="0.3">
      <c r="A48" s="48"/>
      <c r="B48" s="51"/>
      <c r="C48" s="56"/>
      <c r="D48" s="73" t="s">
        <v>58</v>
      </c>
      <c r="E48" s="73"/>
      <c r="F48" s="73"/>
      <c r="G48" s="73"/>
      <c r="H48" s="73"/>
      <c r="I48" s="73"/>
      <c r="J48" s="61"/>
      <c r="K48" s="58"/>
      <c r="L48" s="73"/>
      <c r="M48" s="73"/>
      <c r="N48" s="58"/>
      <c r="O48" s="58"/>
      <c r="P48" s="58"/>
      <c r="Q48" s="57"/>
      <c r="R48" s="58"/>
      <c r="S48" s="258">
        <v>25</v>
      </c>
      <c r="T48" s="258"/>
      <c r="U48" s="258"/>
      <c r="V48" s="130"/>
      <c r="W48" s="258">
        <v>30</v>
      </c>
      <c r="X48" s="258"/>
      <c r="Y48" s="258"/>
      <c r="Z48" s="73" t="s">
        <v>59</v>
      </c>
      <c r="AA48" s="61"/>
      <c r="AB48" s="133"/>
      <c r="AC48" s="61"/>
      <c r="AD48" s="57" t="s">
        <v>105</v>
      </c>
      <c r="AE48" s="57"/>
      <c r="AF48" s="58"/>
      <c r="AG48" s="58"/>
      <c r="AH48" s="58"/>
      <c r="AI48" s="58"/>
      <c r="AJ48" s="107"/>
      <c r="AK48" s="310" t="e">
        <f ca="1">S52</f>
        <v>#DIV/0!</v>
      </c>
      <c r="AL48" s="310"/>
      <c r="AM48" s="310"/>
      <c r="AN48" s="310"/>
      <c r="AO48" s="310"/>
      <c r="AP48" s="310"/>
      <c r="AQ48" s="310"/>
      <c r="AR48" s="310"/>
      <c r="AS48" s="310"/>
      <c r="AT48" s="310"/>
      <c r="AU48" s="61" t="s">
        <v>34</v>
      </c>
      <c r="AV48" s="61"/>
      <c r="AW48" s="110"/>
      <c r="AX48" s="48"/>
      <c r="AY48" s="81"/>
      <c r="AZ48" s="149"/>
      <c r="BA48" s="81"/>
      <c r="BB48" s="81"/>
      <c r="BC48" s="81"/>
      <c r="BD48" s="91"/>
      <c r="BE48" s="55"/>
      <c r="BF48" s="55"/>
      <c r="BG48" s="55"/>
      <c r="BH48" s="55"/>
      <c r="BI48" s="83"/>
      <c r="BJ48" s="83"/>
      <c r="BK48" s="83"/>
      <c r="BL48" s="83"/>
      <c r="BM48" s="83"/>
      <c r="BN48" s="83"/>
      <c r="BO48" s="83"/>
      <c r="BP48" s="83"/>
      <c r="BQ48" s="83"/>
      <c r="BR48" s="83"/>
      <c r="BS48" s="83"/>
      <c r="BT48" s="83"/>
      <c r="BU48" s="83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</row>
    <row r="49" spans="1:120" ht="20.25" x14ac:dyDescent="0.3">
      <c r="A49" s="48"/>
      <c r="B49" s="51"/>
      <c r="C49" s="56"/>
      <c r="D49" s="150" t="s">
        <v>60</v>
      </c>
      <c r="E49" s="90"/>
      <c r="F49" s="90"/>
      <c r="G49" s="62"/>
      <c r="H49" s="92"/>
      <c r="I49" s="92"/>
      <c r="J49" s="73"/>
      <c r="K49" s="124"/>
      <c r="L49" s="151"/>
      <c r="M49" s="152"/>
      <c r="N49" s="152"/>
      <c r="O49" s="153"/>
      <c r="P49" s="57"/>
      <c r="Q49" s="58"/>
      <c r="R49" s="58"/>
      <c r="S49" s="285" t="e">
        <f ca="1">S48*$L$30*62.34/144/EC</f>
        <v>#DIV/0!</v>
      </c>
      <c r="T49" s="285"/>
      <c r="U49" s="285"/>
      <c r="V49" s="154"/>
      <c r="W49" s="285" t="e">
        <f ca="1">0.4335*W48*$L$30/EC</f>
        <v>#DIV/0!</v>
      </c>
      <c r="X49" s="285"/>
      <c r="Y49" s="285"/>
      <c r="Z49" s="73" t="s">
        <v>38</v>
      </c>
      <c r="AA49" s="61"/>
      <c r="AB49" s="133"/>
      <c r="AC49" s="61"/>
      <c r="AD49" s="221" t="s">
        <v>104</v>
      </c>
      <c r="AE49" s="222"/>
      <c r="AF49" s="222"/>
      <c r="AG49" s="222"/>
      <c r="AH49" s="222"/>
      <c r="AI49" s="222"/>
      <c r="AJ49" s="222"/>
      <c r="AK49" s="305" t="e">
        <f ca="1">AK47-AK48</f>
        <v>#DIV/0!</v>
      </c>
      <c r="AL49" s="305"/>
      <c r="AM49" s="305"/>
      <c r="AN49" s="305"/>
      <c r="AO49" s="305"/>
      <c r="AP49" s="305"/>
      <c r="AQ49" s="305"/>
      <c r="AR49" s="305"/>
      <c r="AS49" s="305"/>
      <c r="AT49" s="305"/>
      <c r="AU49" s="222" t="s">
        <v>38</v>
      </c>
      <c r="AV49" s="61"/>
      <c r="AW49" s="110"/>
      <c r="AX49" s="48"/>
      <c r="AY49" s="81"/>
      <c r="AZ49" s="81"/>
      <c r="BA49" s="81"/>
      <c r="BB49" s="81"/>
      <c r="BC49" s="81"/>
      <c r="BD49" s="91"/>
      <c r="BE49" s="55"/>
      <c r="BF49" s="55"/>
      <c r="BG49" s="55"/>
      <c r="BH49" s="55"/>
      <c r="BI49" s="83"/>
      <c r="BJ49" s="83"/>
      <c r="BK49" s="83"/>
      <c r="BL49" s="83"/>
      <c r="BM49" s="83"/>
      <c r="BN49" s="83"/>
      <c r="BO49" s="83"/>
      <c r="BP49" s="83"/>
      <c r="BQ49" s="83"/>
      <c r="BR49" s="83"/>
      <c r="BS49" s="83"/>
      <c r="BT49" s="83"/>
      <c r="BU49" s="83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</row>
    <row r="50" spans="1:120" ht="20.25" x14ac:dyDescent="0.3">
      <c r="A50" s="48"/>
      <c r="B50" s="51"/>
      <c r="C50" s="56"/>
      <c r="D50" s="73" t="s">
        <v>106</v>
      </c>
      <c r="E50" s="58"/>
      <c r="F50" s="58"/>
      <c r="G50" s="58"/>
      <c r="H50" s="58"/>
      <c r="I50" s="58"/>
      <c r="J50" s="58"/>
      <c r="K50" s="61"/>
      <c r="L50" s="73"/>
      <c r="M50" s="58"/>
      <c r="N50" s="58"/>
      <c r="O50" s="58"/>
      <c r="P50" s="58"/>
      <c r="Q50" s="57"/>
      <c r="R50" s="58"/>
      <c r="S50" s="306">
        <v>0.88</v>
      </c>
      <c r="T50" s="258"/>
      <c r="U50" s="258"/>
      <c r="V50" s="130"/>
      <c r="W50" s="285"/>
      <c r="X50" s="285"/>
      <c r="Y50" s="285"/>
      <c r="Z50" s="73" t="s">
        <v>38</v>
      </c>
      <c r="AA50" s="61"/>
      <c r="AB50" s="133"/>
      <c r="AC50" s="61"/>
      <c r="AD50" s="223" t="s">
        <v>107</v>
      </c>
      <c r="AE50" s="223"/>
      <c r="AF50" s="223"/>
      <c r="AG50" s="223"/>
      <c r="AH50" s="223"/>
      <c r="AI50" s="223"/>
      <c r="AJ50" s="224"/>
      <c r="AK50" s="307" t="e">
        <f ca="1">IF(AK49=0,"",2.307*AK49/L30)</f>
        <v>#DIV/0!</v>
      </c>
      <c r="AL50" s="308"/>
      <c r="AM50" s="308"/>
      <c r="AN50" s="308"/>
      <c r="AO50" s="308"/>
      <c r="AP50" s="308"/>
      <c r="AQ50" s="308"/>
      <c r="AR50" s="308"/>
      <c r="AS50" s="308"/>
      <c r="AT50" s="308"/>
      <c r="AU50" s="223" t="s">
        <v>59</v>
      </c>
      <c r="AV50" s="61"/>
      <c r="AW50" s="110"/>
      <c r="AX50" s="48"/>
      <c r="AY50" s="81"/>
      <c r="AZ50" s="81"/>
      <c r="BA50" s="81"/>
      <c r="BB50" s="81"/>
      <c r="BC50" s="81"/>
      <c r="BD50" s="91"/>
      <c r="BE50" s="55"/>
      <c r="BF50" s="55"/>
      <c r="BG50" s="55"/>
      <c r="BH50" s="55"/>
      <c r="BI50" s="83"/>
      <c r="BJ50" s="83"/>
      <c r="BK50" s="83"/>
      <c r="BL50" s="83"/>
      <c r="BM50" s="83"/>
      <c r="BN50" s="83"/>
      <c r="BO50" s="83"/>
      <c r="BP50" s="83"/>
      <c r="BQ50" s="83"/>
      <c r="BR50" s="83"/>
      <c r="BS50" s="83"/>
      <c r="BT50" s="83"/>
      <c r="BU50" s="83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</row>
    <row r="51" spans="1:120" ht="20.25" x14ac:dyDescent="0.3">
      <c r="A51" s="48"/>
      <c r="B51" s="51"/>
      <c r="C51" s="56"/>
      <c r="D51" s="57" t="s">
        <v>63</v>
      </c>
      <c r="E51" s="58"/>
      <c r="F51" s="58"/>
      <c r="G51" s="58"/>
      <c r="H51" s="58"/>
      <c r="I51" s="58"/>
      <c r="J51" s="58"/>
      <c r="K51" s="58"/>
      <c r="L51" s="73"/>
      <c r="M51" s="58"/>
      <c r="N51" s="58"/>
      <c r="O51" s="58"/>
      <c r="P51" s="58"/>
      <c r="Q51" s="57"/>
      <c r="R51" s="58"/>
      <c r="S51" s="306">
        <v>2</v>
      </c>
      <c r="T51" s="258"/>
      <c r="U51" s="258"/>
      <c r="V51" s="130"/>
      <c r="W51" s="285"/>
      <c r="X51" s="285"/>
      <c r="Y51" s="285"/>
      <c r="Z51" s="73" t="s">
        <v>38</v>
      </c>
      <c r="AA51" s="61"/>
      <c r="AB51" s="133"/>
      <c r="AC51" s="61"/>
      <c r="AD51" s="57" t="e">
        <f ca="1">CONCATENATE("[2.307 x ",TEXT(AK49,"0.00")," psi] / ",TEXT(L30,"0.000")," SG(@PT")</f>
        <v>#DIV/0!</v>
      </c>
      <c r="AE51" s="73"/>
      <c r="AF51" s="156"/>
      <c r="AG51" s="114"/>
      <c r="AH51" s="114"/>
      <c r="AI51" s="114"/>
      <c r="AJ51" s="114"/>
      <c r="AK51" s="73"/>
      <c r="AL51" s="157"/>
      <c r="AM51" s="158"/>
      <c r="AN51" s="159"/>
      <c r="AO51" s="159"/>
      <c r="AP51" s="159"/>
      <c r="AQ51" s="159"/>
      <c r="AR51" s="57"/>
      <c r="AS51" s="73"/>
      <c r="AT51" s="73"/>
      <c r="AU51" s="61"/>
      <c r="AV51" s="61"/>
      <c r="AW51" s="110"/>
      <c r="AX51" s="48"/>
      <c r="AY51" s="81"/>
      <c r="AZ51" s="81"/>
      <c r="BA51" s="81"/>
      <c r="BB51" s="81"/>
      <c r="BC51" s="81"/>
      <c r="BD51" s="91"/>
      <c r="BE51" s="55"/>
      <c r="BF51" s="55"/>
      <c r="BG51" s="55"/>
      <c r="BH51" s="55"/>
      <c r="BI51" s="83"/>
      <c r="BJ51" s="83"/>
      <c r="BK51" s="83"/>
      <c r="BL51" s="83"/>
      <c r="BM51" s="83"/>
      <c r="BN51" s="83"/>
      <c r="BO51" s="83"/>
      <c r="BP51" s="83"/>
      <c r="BQ51" s="83"/>
      <c r="BR51" s="83"/>
      <c r="BS51" s="83"/>
      <c r="BT51" s="83"/>
      <c r="BU51" s="83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</row>
    <row r="52" spans="1:120" ht="20.25" x14ac:dyDescent="0.3">
      <c r="A52" s="48"/>
      <c r="B52" s="51"/>
      <c r="C52" s="160"/>
      <c r="D52" s="73" t="s">
        <v>54</v>
      </c>
      <c r="E52" s="57"/>
      <c r="F52" s="74"/>
      <c r="G52" s="73"/>
      <c r="H52" s="73"/>
      <c r="I52" s="58"/>
      <c r="J52" s="61"/>
      <c r="K52" s="61"/>
      <c r="L52" s="73"/>
      <c r="M52" s="61"/>
      <c r="N52" s="61"/>
      <c r="O52" s="61"/>
      <c r="P52" s="61"/>
      <c r="Q52" s="57"/>
      <c r="R52" s="74"/>
      <c r="S52" s="285" t="e">
        <f ca="1">S47+S49-SUM(S50:U51)</f>
        <v>#DIV/0!</v>
      </c>
      <c r="T52" s="285"/>
      <c r="U52" s="285"/>
      <c r="V52" s="154"/>
      <c r="W52" s="285" t="e">
        <f ca="1">W47+W49-SUM(W50:Y51)</f>
        <v>#DIV/0!</v>
      </c>
      <c r="X52" s="285"/>
      <c r="Y52" s="285"/>
      <c r="Z52" s="73" t="s">
        <v>34</v>
      </c>
      <c r="AA52" s="61"/>
      <c r="AB52" s="133"/>
      <c r="AC52" s="61"/>
      <c r="AD52" s="73"/>
      <c r="AE52" s="57"/>
      <c r="AF52" s="73"/>
      <c r="AG52" s="73"/>
      <c r="AH52" s="61"/>
      <c r="AI52" s="61"/>
      <c r="AJ52" s="61"/>
      <c r="AK52" s="61"/>
      <c r="AL52" s="57"/>
      <c r="AM52" s="73"/>
      <c r="AN52" s="73"/>
      <c r="AO52" s="73"/>
      <c r="AP52" s="61"/>
      <c r="AQ52" s="61"/>
      <c r="AR52" s="61"/>
      <c r="AS52" s="61"/>
      <c r="AT52" s="73"/>
      <c r="AU52" s="73"/>
      <c r="AV52" s="61"/>
      <c r="AW52" s="110"/>
      <c r="AX52" s="48"/>
      <c r="AY52" s="81"/>
      <c r="AZ52" s="81"/>
      <c r="BA52" s="81"/>
      <c r="BB52" s="81"/>
      <c r="BC52" s="81"/>
      <c r="BD52" s="91"/>
      <c r="BE52" s="55"/>
      <c r="BF52" s="55"/>
      <c r="BG52" s="55"/>
      <c r="BH52" s="55"/>
      <c r="BI52" s="83"/>
      <c r="BJ52" s="83"/>
      <c r="BK52" s="83"/>
      <c r="BL52" s="83"/>
      <c r="BM52" s="83"/>
      <c r="BN52" s="83"/>
      <c r="BO52" s="83"/>
      <c r="BP52" s="83"/>
      <c r="BQ52" s="83"/>
      <c r="BR52" s="83"/>
      <c r="BS52" s="83"/>
      <c r="BT52" s="83"/>
      <c r="BU52" s="83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</row>
    <row r="53" spans="1:120" ht="21" thickBot="1" x14ac:dyDescent="0.35">
      <c r="A53" s="48"/>
      <c r="B53" s="51"/>
      <c r="C53" s="134"/>
      <c r="D53" s="135"/>
      <c r="E53" s="136"/>
      <c r="F53" s="136"/>
      <c r="G53" s="136"/>
      <c r="H53" s="136"/>
      <c r="I53" s="148"/>
      <c r="J53" s="148"/>
      <c r="K53" s="148"/>
      <c r="L53" s="148"/>
      <c r="M53" s="148"/>
      <c r="N53" s="148"/>
      <c r="O53" s="148"/>
      <c r="P53" s="148"/>
      <c r="Q53" s="148"/>
      <c r="R53" s="135"/>
      <c r="S53" s="135"/>
      <c r="T53" s="135"/>
      <c r="U53" s="136"/>
      <c r="V53" s="136"/>
      <c r="W53" s="136"/>
      <c r="X53" s="136"/>
      <c r="Y53" s="136"/>
      <c r="Z53" s="148"/>
      <c r="AA53" s="148"/>
      <c r="AB53" s="161"/>
      <c r="AC53" s="148"/>
      <c r="AD53" s="136"/>
      <c r="AE53" s="135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48"/>
      <c r="AW53" s="162"/>
      <c r="AX53" s="48"/>
      <c r="AY53" s="81"/>
      <c r="AZ53" s="81"/>
      <c r="BA53" s="81"/>
      <c r="BB53" s="81"/>
      <c r="BC53" s="81"/>
      <c r="BD53" s="91"/>
      <c r="BE53" s="55"/>
      <c r="BF53" s="55"/>
      <c r="BG53" s="55"/>
      <c r="BH53" s="55"/>
      <c r="BI53" s="83"/>
      <c r="BJ53" s="83"/>
      <c r="BK53" s="83"/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</row>
    <row r="54" spans="1:120" ht="21" thickTop="1" x14ac:dyDescent="0.3">
      <c r="A54" s="48"/>
      <c r="B54" s="51"/>
      <c r="C54" s="315" t="s">
        <v>55</v>
      </c>
      <c r="D54" s="266"/>
      <c r="E54" s="266"/>
      <c r="F54" s="266"/>
      <c r="G54" s="266"/>
      <c r="H54" s="266"/>
      <c r="I54" s="266"/>
      <c r="J54" s="266"/>
      <c r="K54" s="266"/>
      <c r="L54" s="266"/>
      <c r="M54" s="266"/>
      <c r="N54" s="266"/>
      <c r="O54" s="266"/>
      <c r="P54" s="266"/>
      <c r="Q54" s="266"/>
      <c r="R54" s="266"/>
      <c r="S54" s="266"/>
      <c r="T54" s="266"/>
      <c r="U54" s="266"/>
      <c r="V54" s="266"/>
      <c r="W54" s="266"/>
      <c r="X54" s="266"/>
      <c r="Y54" s="266"/>
      <c r="Z54" s="266"/>
      <c r="AA54" s="266"/>
      <c r="AB54" s="267"/>
      <c r="AC54" s="316" t="s">
        <v>108</v>
      </c>
      <c r="AD54" s="266"/>
      <c r="AE54" s="266"/>
      <c r="AF54" s="266"/>
      <c r="AG54" s="266"/>
      <c r="AH54" s="266"/>
      <c r="AI54" s="266"/>
      <c r="AJ54" s="266"/>
      <c r="AK54" s="266"/>
      <c r="AL54" s="266"/>
      <c r="AM54" s="266"/>
      <c r="AN54" s="266"/>
      <c r="AO54" s="266"/>
      <c r="AP54" s="266"/>
      <c r="AQ54" s="266"/>
      <c r="AR54" s="266"/>
      <c r="AS54" s="266"/>
      <c r="AT54" s="266"/>
      <c r="AU54" s="266"/>
      <c r="AV54" s="266"/>
      <c r="AW54" s="269"/>
      <c r="AX54" s="48"/>
      <c r="AY54" s="81"/>
      <c r="AZ54" s="81"/>
      <c r="BA54" s="81"/>
      <c r="BB54" s="81"/>
      <c r="BC54" s="81"/>
      <c r="BD54" s="91"/>
      <c r="BE54" s="55"/>
      <c r="BF54" s="55"/>
      <c r="BG54" s="55"/>
      <c r="BH54" s="55"/>
      <c r="BI54" s="83"/>
      <c r="BJ54" s="83"/>
      <c r="BK54" s="83"/>
      <c r="BL54" s="83"/>
      <c r="BM54" s="83"/>
      <c r="BN54" s="83"/>
      <c r="BO54" s="83"/>
      <c r="BP54" s="83"/>
      <c r="BQ54" s="83"/>
      <c r="BR54" s="83"/>
      <c r="BS54" s="83"/>
      <c r="BT54" s="83"/>
      <c r="BU54" s="83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</row>
    <row r="55" spans="1:120" ht="20.25" x14ac:dyDescent="0.3">
      <c r="A55" s="48"/>
      <c r="B55" s="51"/>
      <c r="C55" s="56"/>
      <c r="D55" s="57" t="s">
        <v>54</v>
      </c>
      <c r="E55" s="57"/>
      <c r="F55" s="58"/>
      <c r="G55" s="58"/>
      <c r="H55" s="58"/>
      <c r="I55" s="74"/>
      <c r="J55" s="73"/>
      <c r="K55" s="203"/>
      <c r="L55" s="204"/>
      <c r="M55" s="204"/>
      <c r="N55" s="205"/>
      <c r="O55" s="206"/>
      <c r="P55" s="206"/>
      <c r="Q55" s="311" t="e">
        <f ca="1">S52+L36</f>
        <v>#DIV/0!</v>
      </c>
      <c r="R55" s="312"/>
      <c r="S55" s="312"/>
      <c r="T55" s="312"/>
      <c r="U55" s="312"/>
      <c r="V55" s="312"/>
      <c r="W55" s="312"/>
      <c r="X55" s="312"/>
      <c r="Y55" s="312"/>
      <c r="Z55" s="73" t="s">
        <v>52</v>
      </c>
      <c r="AA55" s="61"/>
      <c r="AB55" s="131"/>
      <c r="AC55" s="61"/>
      <c r="AD55" s="57" t="s">
        <v>109</v>
      </c>
      <c r="AE55" s="58"/>
      <c r="AF55" s="58"/>
      <c r="AG55" s="58"/>
      <c r="AH55" s="58"/>
      <c r="AI55" s="58"/>
      <c r="AJ55" s="85"/>
      <c r="AK55" s="85"/>
      <c r="AL55" s="85"/>
      <c r="AM55" s="313" t="e">
        <f ca="1">W52</f>
        <v>#DIV/0!</v>
      </c>
      <c r="AN55" s="312"/>
      <c r="AO55" s="312"/>
      <c r="AP55" s="312"/>
      <c r="AQ55" s="312"/>
      <c r="AR55" s="312"/>
      <c r="AS55" s="312"/>
      <c r="AT55" s="312"/>
      <c r="AU55" s="61" t="s">
        <v>34</v>
      </c>
      <c r="AV55" s="61"/>
      <c r="AW55" s="110"/>
      <c r="AX55" s="48"/>
      <c r="AY55" s="81"/>
      <c r="AZ55" s="81"/>
      <c r="BA55" s="81"/>
      <c r="BB55" s="81"/>
      <c r="BC55" s="81"/>
      <c r="BD55" s="91"/>
      <c r="BE55" s="55"/>
      <c r="BF55" s="55"/>
      <c r="BG55" s="55"/>
      <c r="BH55" s="55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</row>
    <row r="56" spans="1:120" ht="20.25" x14ac:dyDescent="0.3">
      <c r="A56" s="48"/>
      <c r="B56" s="51"/>
      <c r="C56" s="56"/>
      <c r="D56" s="57" t="s">
        <v>51</v>
      </c>
      <c r="E56" s="57"/>
      <c r="F56" s="58"/>
      <c r="G56" s="58"/>
      <c r="H56" s="58"/>
      <c r="I56" s="58"/>
      <c r="J56" s="58"/>
      <c r="K56" s="207"/>
      <c r="L56" s="208"/>
      <c r="M56" s="208"/>
      <c r="N56" s="209"/>
      <c r="O56" s="210"/>
      <c r="P56" s="210"/>
      <c r="Q56" s="314">
        <f>L34</f>
        <v>54.400000000000006</v>
      </c>
      <c r="R56" s="314"/>
      <c r="S56" s="314"/>
      <c r="T56" s="314"/>
      <c r="U56" s="314"/>
      <c r="V56" s="314"/>
      <c r="W56" s="314"/>
      <c r="X56" s="314"/>
      <c r="Y56" s="314"/>
      <c r="Z56" s="73" t="s">
        <v>52</v>
      </c>
      <c r="AA56" s="61"/>
      <c r="AB56" s="133"/>
      <c r="AC56" s="61"/>
      <c r="AD56" s="163">
        <v>120</v>
      </c>
      <c r="AE56" s="73" t="s">
        <v>110</v>
      </c>
      <c r="AF56" s="58"/>
      <c r="AG56" s="58"/>
      <c r="AH56" s="58"/>
      <c r="AI56" s="58"/>
      <c r="AJ56" s="58"/>
      <c r="AK56" s="127"/>
      <c r="AL56" s="92"/>
      <c r="AM56" s="313" t="e">
        <f ca="1">(AD56)/100*AK49</f>
        <v>#DIV/0!</v>
      </c>
      <c r="AN56" s="312"/>
      <c r="AO56" s="312"/>
      <c r="AP56" s="312"/>
      <c r="AQ56" s="312"/>
      <c r="AR56" s="312"/>
      <c r="AS56" s="312"/>
      <c r="AT56" s="312"/>
      <c r="AU56" s="61" t="s">
        <v>38</v>
      </c>
      <c r="AV56" s="61"/>
      <c r="AW56" s="110"/>
      <c r="AX56" s="48"/>
      <c r="AY56" s="81"/>
      <c r="AZ56" s="81"/>
      <c r="BA56" s="81"/>
      <c r="BB56" s="81"/>
      <c r="BC56" s="81"/>
      <c r="BD56" s="91"/>
      <c r="BE56" s="55"/>
      <c r="BF56" s="55"/>
      <c r="BG56" s="55"/>
      <c r="BH56" s="55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</row>
    <row r="57" spans="1:120" ht="20.25" x14ac:dyDescent="0.3">
      <c r="A57" s="48"/>
      <c r="B57" s="51"/>
      <c r="C57" s="56"/>
      <c r="D57" s="57" t="s">
        <v>61</v>
      </c>
      <c r="E57" s="57"/>
      <c r="F57" s="58"/>
      <c r="G57" s="58"/>
      <c r="H57" s="58"/>
      <c r="I57" s="58"/>
      <c r="J57" s="58"/>
      <c r="K57" s="207"/>
      <c r="L57" s="209"/>
      <c r="M57" s="210"/>
      <c r="N57" s="210"/>
      <c r="O57" s="210"/>
      <c r="P57" s="210"/>
      <c r="Q57" s="314" t="e">
        <f ca="1">Q55-Q56</f>
        <v>#DIV/0!</v>
      </c>
      <c r="R57" s="314"/>
      <c r="S57" s="314"/>
      <c r="T57" s="314"/>
      <c r="U57" s="314"/>
      <c r="V57" s="314"/>
      <c r="W57" s="314"/>
      <c r="X57" s="314"/>
      <c r="Y57" s="314"/>
      <c r="Z57" s="73" t="s">
        <v>52</v>
      </c>
      <c r="AA57" s="61"/>
      <c r="AB57" s="133"/>
      <c r="AC57" s="61"/>
      <c r="AD57" s="57" t="s">
        <v>111</v>
      </c>
      <c r="AE57" s="58"/>
      <c r="AF57" s="58"/>
      <c r="AG57" s="58"/>
      <c r="AH57" s="58"/>
      <c r="AI57" s="58"/>
      <c r="AJ57" s="58"/>
      <c r="AK57" s="127"/>
      <c r="AL57" s="92"/>
      <c r="AM57" s="313" t="e">
        <f ca="1">AM55+AM56</f>
        <v>#DIV/0!</v>
      </c>
      <c r="AN57" s="312"/>
      <c r="AO57" s="312"/>
      <c r="AP57" s="312"/>
      <c r="AQ57" s="312"/>
      <c r="AR57" s="312"/>
      <c r="AS57" s="312"/>
      <c r="AT57" s="312"/>
      <c r="AU57" s="61" t="s">
        <v>34</v>
      </c>
      <c r="AV57" s="61"/>
      <c r="AW57" s="110"/>
      <c r="AX57" s="48"/>
      <c r="AY57" s="81"/>
      <c r="AZ57" s="81"/>
      <c r="BA57" s="81"/>
      <c r="BB57" s="81"/>
      <c r="BC57" s="81"/>
      <c r="BD57" s="91"/>
      <c r="BE57" s="55"/>
      <c r="BF57" s="55"/>
      <c r="BG57" s="55"/>
      <c r="BH57" s="55"/>
      <c r="BI57" s="83"/>
      <c r="BJ57" s="83"/>
      <c r="BK57" s="83"/>
      <c r="BL57" s="83"/>
      <c r="BM57" s="83"/>
      <c r="BN57" s="83"/>
      <c r="BO57" s="83"/>
      <c r="BP57" s="83"/>
      <c r="BQ57" s="83"/>
      <c r="BR57" s="83"/>
      <c r="BS57" s="83"/>
      <c r="BT57" s="83"/>
      <c r="BU57" s="83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</row>
    <row r="58" spans="1:120" ht="21" thickBot="1" x14ac:dyDescent="0.35">
      <c r="A58" s="48"/>
      <c r="B58" s="51"/>
      <c r="C58" s="56"/>
      <c r="D58" s="164" t="s">
        <v>62</v>
      </c>
      <c r="E58" s="58"/>
      <c r="F58" s="58"/>
      <c r="G58" s="165"/>
      <c r="H58" s="92"/>
      <c r="I58" s="92"/>
      <c r="J58" s="73"/>
      <c r="K58" s="211"/>
      <c r="L58" s="212"/>
      <c r="M58" s="213"/>
      <c r="N58" s="203"/>
      <c r="O58" s="214"/>
      <c r="P58" s="214"/>
      <c r="Q58" s="311" t="e">
        <f ca="1">IF(Q57=0,"0",2.307*Q57/L30)</f>
        <v>#DIV/0!</v>
      </c>
      <c r="R58" s="312"/>
      <c r="S58" s="312"/>
      <c r="T58" s="312"/>
      <c r="U58" s="312"/>
      <c r="V58" s="312"/>
      <c r="W58" s="312"/>
      <c r="X58" s="312"/>
      <c r="Y58" s="312"/>
      <c r="Z58" s="73" t="s">
        <v>59</v>
      </c>
      <c r="AA58" s="61"/>
      <c r="AB58" s="131"/>
      <c r="AC58" s="148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48"/>
      <c r="AW58" s="162"/>
      <c r="AX58" s="48"/>
      <c r="AY58" s="81"/>
      <c r="AZ58" s="81"/>
      <c r="BA58" s="81"/>
      <c r="BB58" s="81"/>
      <c r="BC58" s="81"/>
      <c r="BD58" s="91"/>
      <c r="BE58" s="55"/>
      <c r="BF58" s="55"/>
      <c r="BG58" s="55"/>
      <c r="BH58" s="55"/>
      <c r="BI58" s="83"/>
      <c r="BJ58" s="83"/>
      <c r="BK58" s="83"/>
      <c r="BL58" s="83"/>
      <c r="BM58" s="83"/>
      <c r="BN58" s="83"/>
      <c r="BO58" s="83"/>
      <c r="BP58" s="83"/>
      <c r="BQ58" s="83"/>
      <c r="BR58" s="83"/>
      <c r="BS58" s="83"/>
      <c r="BT58" s="83"/>
      <c r="BU58" s="83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</row>
    <row r="59" spans="1:120" ht="21" thickTop="1" x14ac:dyDescent="0.3">
      <c r="A59" s="48"/>
      <c r="B59" s="51"/>
      <c r="C59" s="160"/>
      <c r="D59" s="155" t="s">
        <v>64</v>
      </c>
      <c r="E59" s="104"/>
      <c r="F59" s="104"/>
      <c r="G59" s="104"/>
      <c r="H59" s="104"/>
      <c r="I59" s="104"/>
      <c r="J59" s="104"/>
      <c r="K59" s="326">
        <v>3</v>
      </c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73" t="s">
        <v>59</v>
      </c>
      <c r="AA59" s="61"/>
      <c r="AB59" s="166"/>
      <c r="AC59" s="328" t="s">
        <v>112</v>
      </c>
      <c r="AD59" s="266"/>
      <c r="AE59" s="266"/>
      <c r="AF59" s="266"/>
      <c r="AG59" s="266"/>
      <c r="AH59" s="266"/>
      <c r="AI59" s="266"/>
      <c r="AJ59" s="266"/>
      <c r="AK59" s="266"/>
      <c r="AL59" s="266"/>
      <c r="AM59" s="266"/>
      <c r="AN59" s="266"/>
      <c r="AO59" s="266"/>
      <c r="AP59" s="266"/>
      <c r="AQ59" s="266"/>
      <c r="AR59" s="266"/>
      <c r="AS59" s="266"/>
      <c r="AT59" s="266"/>
      <c r="AU59" s="266"/>
      <c r="AV59" s="266"/>
      <c r="AW59" s="269"/>
      <c r="AX59" s="48"/>
      <c r="AY59" s="81"/>
      <c r="AZ59" s="81"/>
      <c r="BA59" s="81"/>
      <c r="BB59" s="81"/>
      <c r="BC59" s="81"/>
      <c r="BD59" s="91"/>
      <c r="BE59" s="55"/>
      <c r="BF59" s="55"/>
      <c r="BG59" s="55"/>
      <c r="BH59" s="55"/>
      <c r="BI59" s="83"/>
      <c r="BJ59" s="83"/>
      <c r="BK59" s="83"/>
      <c r="BL59" s="83"/>
      <c r="BM59" s="83"/>
      <c r="BN59" s="83"/>
      <c r="BO59" s="83"/>
      <c r="BP59" s="83"/>
      <c r="BQ59" s="83"/>
      <c r="BR59" s="83"/>
      <c r="BS59" s="83"/>
      <c r="BT59" s="83"/>
      <c r="BU59" s="83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</row>
    <row r="60" spans="1:120" ht="20.25" x14ac:dyDescent="0.3">
      <c r="A60" s="48"/>
      <c r="B60" s="51"/>
      <c r="C60" s="56"/>
      <c r="D60" s="73" t="s">
        <v>55</v>
      </c>
      <c r="E60" s="58"/>
      <c r="F60" s="58"/>
      <c r="G60" s="127"/>
      <c r="H60" s="92"/>
      <c r="I60" s="92"/>
      <c r="J60" s="92"/>
      <c r="K60" s="314" t="e">
        <f ca="1">IF(Q58=0,"",Q58-K59)</f>
        <v>#DIV/0!</v>
      </c>
      <c r="L60" s="314"/>
      <c r="M60" s="314"/>
      <c r="N60" s="314"/>
      <c r="O60" s="314"/>
      <c r="P60" s="314"/>
      <c r="Q60" s="314"/>
      <c r="R60" s="314"/>
      <c r="S60" s="314"/>
      <c r="T60" s="314"/>
      <c r="U60" s="314"/>
      <c r="V60" s="314"/>
      <c r="W60" s="314"/>
      <c r="X60" s="314"/>
      <c r="Y60" s="314"/>
      <c r="Z60" s="73" t="s">
        <v>59</v>
      </c>
      <c r="AA60" s="61"/>
      <c r="AB60" s="167"/>
      <c r="AC60" s="61"/>
      <c r="AD60" s="57" t="s">
        <v>113</v>
      </c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61"/>
      <c r="AV60" s="61"/>
      <c r="AW60" s="110"/>
      <c r="AX60" s="48"/>
      <c r="AY60" s="81"/>
      <c r="AZ60" s="81"/>
      <c r="BA60" s="81"/>
      <c r="BB60" s="81"/>
      <c r="BC60" s="81"/>
      <c r="BD60" s="91"/>
      <c r="BE60" s="55"/>
      <c r="BF60" s="55"/>
      <c r="BG60" s="55"/>
      <c r="BH60" s="55"/>
      <c r="BI60" s="83"/>
      <c r="BJ60" s="83"/>
      <c r="BK60" s="83"/>
      <c r="BL60" s="83"/>
      <c r="BM60" s="83"/>
      <c r="BN60" s="83"/>
      <c r="BO60" s="83"/>
      <c r="BP60" s="83"/>
      <c r="BQ60" s="83"/>
      <c r="BR60" s="83"/>
      <c r="BS60" s="83"/>
      <c r="BT60" s="83"/>
      <c r="BU60" s="83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</row>
    <row r="61" spans="1:120" ht="20.25" x14ac:dyDescent="0.3">
      <c r="A61" s="48"/>
      <c r="B61" s="51"/>
      <c r="C61" s="56"/>
      <c r="D61" s="58"/>
      <c r="E61" s="58"/>
      <c r="F61" s="113"/>
      <c r="G61" s="113"/>
      <c r="H61" s="113"/>
      <c r="I61" s="113"/>
      <c r="J61" s="57"/>
      <c r="K61" s="61"/>
      <c r="L61" s="58"/>
      <c r="M61" s="58"/>
      <c r="N61" s="58"/>
      <c r="O61" s="113"/>
      <c r="P61" s="113"/>
      <c r="Q61" s="57"/>
      <c r="R61" s="58"/>
      <c r="S61" s="58"/>
      <c r="T61" s="58"/>
      <c r="U61" s="58"/>
      <c r="V61" s="58"/>
      <c r="W61" s="58"/>
      <c r="X61" s="58"/>
      <c r="Y61" s="58"/>
      <c r="Z61" s="58"/>
      <c r="AA61" s="61"/>
      <c r="AB61" s="131"/>
      <c r="AC61" s="61"/>
      <c r="AD61" s="140" t="s">
        <v>114</v>
      </c>
      <c r="AE61" s="58"/>
      <c r="AF61" s="329">
        <f>L43</f>
        <v>881.4</v>
      </c>
      <c r="AG61" s="299"/>
      <c r="AH61" s="299"/>
      <c r="AI61" s="299"/>
      <c r="AJ61" s="216" t="s">
        <v>115</v>
      </c>
      <c r="AK61" s="216"/>
      <c r="AL61" s="216"/>
      <c r="AM61" s="217" t="s">
        <v>93</v>
      </c>
      <c r="AN61" s="329" t="e">
        <f ca="1">AK49</f>
        <v>#DIV/0!</v>
      </c>
      <c r="AO61" s="330"/>
      <c r="AP61" s="330"/>
      <c r="AQ61" s="218" t="s">
        <v>116</v>
      </c>
      <c r="AR61" s="331">
        <v>1714</v>
      </c>
      <c r="AS61" s="331"/>
      <c r="AT61" s="331"/>
      <c r="AU61" s="61"/>
      <c r="AV61" s="61"/>
      <c r="AW61" s="110"/>
      <c r="AX61" s="48"/>
      <c r="AY61" s="81"/>
      <c r="AZ61" s="81"/>
      <c r="BA61" s="81"/>
      <c r="BB61" s="81"/>
      <c r="BC61" s="81"/>
      <c r="BD61" s="91"/>
      <c r="BE61" s="55"/>
      <c r="BF61" s="55"/>
      <c r="BG61" s="55"/>
      <c r="BH61" s="55"/>
      <c r="BI61" s="83"/>
      <c r="BJ61" s="83"/>
      <c r="BK61" s="83"/>
      <c r="BL61" s="83"/>
      <c r="BM61" s="83"/>
      <c r="BN61" s="83"/>
      <c r="BO61" s="83"/>
      <c r="BP61" s="83"/>
      <c r="BQ61" s="83"/>
      <c r="BR61" s="83"/>
      <c r="BS61" s="83"/>
      <c r="BT61" s="83"/>
      <c r="BU61" s="83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</row>
    <row r="62" spans="1:120" ht="20.25" x14ac:dyDescent="0.3">
      <c r="A62" s="48"/>
      <c r="B62" s="51"/>
      <c r="C62" s="56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168"/>
      <c r="AC62" s="61"/>
      <c r="AD62" s="57"/>
      <c r="AE62" s="169" t="s">
        <v>117</v>
      </c>
      <c r="AF62" s="298" t="e">
        <f ca="1">AF61*AK49/1714</f>
        <v>#DIV/0!</v>
      </c>
      <c r="AG62" s="299"/>
      <c r="AH62" s="299"/>
      <c r="AI62" s="29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61"/>
      <c r="AV62" s="61"/>
      <c r="AW62" s="110"/>
      <c r="AX62" s="48"/>
      <c r="AY62" s="81"/>
      <c r="AZ62" s="81"/>
      <c r="BA62" s="81"/>
      <c r="BB62" s="81"/>
      <c r="BC62" s="81"/>
      <c r="BD62" s="91"/>
      <c r="BE62" s="55"/>
      <c r="BF62" s="55"/>
      <c r="BG62" s="55"/>
      <c r="BH62" s="55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</row>
    <row r="63" spans="1:120" ht="20.25" x14ac:dyDescent="0.3">
      <c r="A63" s="48"/>
      <c r="B63" s="51"/>
      <c r="C63" s="56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168"/>
      <c r="AC63" s="61"/>
      <c r="AD63" s="73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61"/>
      <c r="AV63" s="61"/>
      <c r="AW63" s="110"/>
      <c r="AX63" s="48"/>
      <c r="AY63" s="81"/>
      <c r="AZ63" s="81"/>
      <c r="BA63" s="81"/>
      <c r="BB63" s="81"/>
      <c r="BC63" s="81"/>
      <c r="BD63" s="91"/>
      <c r="BE63" s="55"/>
      <c r="BF63" s="55"/>
      <c r="BG63" s="55"/>
      <c r="BH63" s="55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</row>
    <row r="64" spans="1:120" ht="20.25" x14ac:dyDescent="0.3">
      <c r="A64" s="48"/>
      <c r="B64" s="51"/>
      <c r="C64" s="56"/>
      <c r="D64" s="318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168"/>
      <c r="AC64" s="61"/>
      <c r="AD64" s="57" t="s">
        <v>118</v>
      </c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61"/>
      <c r="AV64" s="61"/>
      <c r="AW64" s="110"/>
      <c r="AX64" s="48"/>
      <c r="AY64" s="81"/>
      <c r="AZ64" s="81"/>
      <c r="BA64" s="81"/>
      <c r="BB64" s="81"/>
      <c r="BC64" s="81"/>
      <c r="BD64" s="91"/>
      <c r="BE64" s="55"/>
      <c r="BF64" s="55"/>
      <c r="BG64" s="55"/>
      <c r="BH64" s="55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</row>
    <row r="65" spans="1:120" ht="20.25" x14ac:dyDescent="0.3">
      <c r="A65" s="48"/>
      <c r="B65" s="51"/>
      <c r="C65" s="56"/>
      <c r="D65" s="318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168"/>
      <c r="AC65" s="61"/>
      <c r="AD65" s="57" t="s">
        <v>119</v>
      </c>
      <c r="AE65" s="170" t="s">
        <v>120</v>
      </c>
      <c r="AF65" s="320" t="e">
        <f ca="1">AF62</f>
        <v>#DIV/0!</v>
      </c>
      <c r="AG65" s="299"/>
      <c r="AH65" s="299"/>
      <c r="AI65" s="299"/>
      <c r="AJ65" s="211" t="s">
        <v>121</v>
      </c>
      <c r="AK65" s="211"/>
      <c r="AL65" s="219"/>
      <c r="AM65" s="321">
        <v>0.6</v>
      </c>
      <c r="AN65" s="322"/>
      <c r="AO65" s="210"/>
      <c r="AP65" s="220" t="s">
        <v>122</v>
      </c>
      <c r="AQ65" s="210"/>
      <c r="AR65" s="210"/>
      <c r="AS65" s="210"/>
      <c r="AT65" s="210"/>
      <c r="AU65" s="61"/>
      <c r="AV65" s="61"/>
      <c r="AW65" s="110"/>
      <c r="AX65" s="48"/>
      <c r="AY65" s="81"/>
      <c r="AZ65" s="81"/>
      <c r="BA65" s="81"/>
      <c r="BB65" s="81"/>
      <c r="BC65" s="81"/>
      <c r="BD65" s="91"/>
      <c r="BE65" s="55"/>
      <c r="BF65" s="55"/>
      <c r="BG65" s="55"/>
      <c r="BH65" s="55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</row>
    <row r="66" spans="1:120" ht="20.25" x14ac:dyDescent="0.3">
      <c r="A66" s="48"/>
      <c r="B66" s="51"/>
      <c r="C66" s="56"/>
      <c r="D66" s="318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168"/>
      <c r="AC66" s="61"/>
      <c r="AD66" s="73"/>
      <c r="AE66" s="171" t="s">
        <v>120</v>
      </c>
      <c r="AF66" s="310" t="e">
        <f ca="1">IF(AM65=0,"",AF65/AM65)</f>
        <v>#DIV/0!</v>
      </c>
      <c r="AG66" s="323"/>
      <c r="AH66" s="323"/>
      <c r="AI66" s="323"/>
      <c r="AJ66" s="323"/>
      <c r="AK66" s="323"/>
      <c r="AL66" s="323"/>
      <c r="AM66" s="323"/>
      <c r="AN66" s="323"/>
      <c r="AO66" s="323"/>
      <c r="AP66" s="323"/>
      <c r="AQ66" s="323"/>
      <c r="AR66" s="323"/>
      <c r="AS66" s="323"/>
      <c r="AT66" s="323"/>
      <c r="AU66" s="61"/>
      <c r="AV66" s="61"/>
      <c r="AW66" s="110"/>
      <c r="AX66" s="48"/>
      <c r="AY66" s="81"/>
      <c r="AZ66" s="81"/>
      <c r="BA66" s="81"/>
      <c r="BB66" s="81"/>
      <c r="BC66" s="81"/>
      <c r="BD66" s="91"/>
      <c r="BE66" s="55"/>
      <c r="BF66" s="55"/>
      <c r="BG66" s="55"/>
      <c r="BH66" s="55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</row>
    <row r="67" spans="1:120" ht="21" thickBot="1" x14ac:dyDescent="0.35">
      <c r="A67" s="48"/>
      <c r="B67" s="51"/>
      <c r="C67" s="134"/>
      <c r="D67" s="172"/>
      <c r="E67" s="172"/>
      <c r="F67" s="172"/>
      <c r="G67" s="172"/>
      <c r="H67" s="172"/>
      <c r="I67" s="172"/>
      <c r="J67" s="172"/>
      <c r="K67" s="172"/>
      <c r="L67" s="172"/>
      <c r="M67" s="172"/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  <c r="AA67" s="172"/>
      <c r="AB67" s="173"/>
      <c r="AC67" s="148"/>
      <c r="AD67" s="136"/>
      <c r="AE67" s="135"/>
      <c r="AF67" s="174"/>
      <c r="AG67" s="175"/>
      <c r="AH67" s="135"/>
      <c r="AI67" s="174"/>
      <c r="AJ67" s="175"/>
      <c r="AK67" s="135"/>
      <c r="AL67" s="135"/>
      <c r="AM67" s="176"/>
      <c r="AN67" s="136"/>
      <c r="AO67" s="136"/>
      <c r="AP67" s="136"/>
      <c r="AQ67" s="136"/>
      <c r="AR67" s="136"/>
      <c r="AS67" s="136"/>
      <c r="AT67" s="136"/>
      <c r="AU67" s="136"/>
      <c r="AV67" s="148"/>
      <c r="AW67" s="162"/>
      <c r="AX67" s="48"/>
      <c r="AY67" s="81"/>
      <c r="AZ67" s="81"/>
      <c r="BA67" s="81"/>
      <c r="BB67" s="81"/>
      <c r="BC67" s="81"/>
      <c r="BD67" s="91"/>
      <c r="BE67" s="55"/>
      <c r="BF67" s="55"/>
      <c r="BG67" s="55"/>
      <c r="BH67" s="55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</row>
    <row r="68" spans="1:120" ht="21" thickTop="1" x14ac:dyDescent="0.3">
      <c r="A68" s="48"/>
      <c r="B68" s="51"/>
      <c r="C68" s="56"/>
      <c r="D68" s="177" t="s">
        <v>65</v>
      </c>
      <c r="E68" s="58"/>
      <c r="F68" s="58"/>
      <c r="G68" s="58"/>
      <c r="H68" s="58"/>
      <c r="I68" s="58"/>
      <c r="J68" s="324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25"/>
      <c r="AI68" s="325"/>
      <c r="AJ68" s="325"/>
      <c r="AK68" s="325"/>
      <c r="AL68" s="325"/>
      <c r="AM68" s="325"/>
      <c r="AN68" s="325"/>
      <c r="AO68" s="325"/>
      <c r="AP68" s="325"/>
      <c r="AQ68" s="325"/>
      <c r="AR68" s="325"/>
      <c r="AS68" s="325"/>
      <c r="AT68" s="325"/>
      <c r="AU68" s="325"/>
      <c r="AV68" s="58"/>
      <c r="AW68" s="77"/>
      <c r="AX68" s="48"/>
      <c r="AY68" s="81"/>
      <c r="AZ68" s="81"/>
      <c r="BA68" s="81"/>
      <c r="BB68" s="81"/>
      <c r="BC68" s="81"/>
      <c r="BD68" s="91"/>
      <c r="BE68" s="55"/>
      <c r="BF68" s="55"/>
      <c r="BG68" s="55"/>
      <c r="BH68" s="55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</row>
    <row r="69" spans="1:120" ht="20.25" x14ac:dyDescent="0.3">
      <c r="A69" s="48"/>
      <c r="B69" s="51"/>
      <c r="C69" s="56"/>
      <c r="D69" s="57"/>
      <c r="E69" s="58"/>
      <c r="F69" s="58"/>
      <c r="G69" s="58"/>
      <c r="H69" s="58"/>
      <c r="I69" s="58"/>
      <c r="J69" s="332"/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33"/>
      <c r="AH69" s="333"/>
      <c r="AI69" s="333"/>
      <c r="AJ69" s="333"/>
      <c r="AK69" s="333"/>
      <c r="AL69" s="333"/>
      <c r="AM69" s="333"/>
      <c r="AN69" s="333"/>
      <c r="AO69" s="333"/>
      <c r="AP69" s="333"/>
      <c r="AQ69" s="333"/>
      <c r="AR69" s="333"/>
      <c r="AS69" s="333"/>
      <c r="AT69" s="333"/>
      <c r="AU69" s="333"/>
      <c r="AV69" s="58"/>
      <c r="AW69" s="77"/>
      <c r="AX69" s="48"/>
      <c r="AY69" s="81"/>
      <c r="AZ69" s="81"/>
      <c r="BA69" s="81"/>
      <c r="BB69" s="81"/>
      <c r="BC69" s="81"/>
      <c r="BD69" s="91"/>
      <c r="BE69" s="55"/>
      <c r="BF69" s="55"/>
      <c r="BG69" s="55"/>
      <c r="BH69" s="55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</row>
    <row r="70" spans="1:120" ht="20.25" x14ac:dyDescent="0.3">
      <c r="A70" s="48"/>
      <c r="B70" s="51"/>
      <c r="C70" s="56"/>
      <c r="D70" s="57"/>
      <c r="E70" s="58"/>
      <c r="F70" s="58"/>
      <c r="G70" s="58"/>
      <c r="H70" s="58"/>
      <c r="I70" s="58"/>
      <c r="J70" s="332"/>
      <c r="K70" s="333"/>
      <c r="L70" s="333"/>
      <c r="M70" s="333"/>
      <c r="N70" s="333"/>
      <c r="O70" s="333"/>
      <c r="P70" s="333"/>
      <c r="Q70" s="333"/>
      <c r="R70" s="333"/>
      <c r="S70" s="333"/>
      <c r="T70" s="333"/>
      <c r="U70" s="333"/>
      <c r="V70" s="333"/>
      <c r="W70" s="333"/>
      <c r="X70" s="333"/>
      <c r="Y70" s="333"/>
      <c r="Z70" s="333"/>
      <c r="AA70" s="333"/>
      <c r="AB70" s="333"/>
      <c r="AC70" s="333"/>
      <c r="AD70" s="333"/>
      <c r="AE70" s="333"/>
      <c r="AF70" s="333"/>
      <c r="AG70" s="333"/>
      <c r="AH70" s="333"/>
      <c r="AI70" s="333"/>
      <c r="AJ70" s="333"/>
      <c r="AK70" s="333"/>
      <c r="AL70" s="333"/>
      <c r="AM70" s="333"/>
      <c r="AN70" s="333"/>
      <c r="AO70" s="333"/>
      <c r="AP70" s="333"/>
      <c r="AQ70" s="333"/>
      <c r="AR70" s="333"/>
      <c r="AS70" s="333"/>
      <c r="AT70" s="333"/>
      <c r="AU70" s="333"/>
      <c r="AV70" s="58"/>
      <c r="AW70" s="77"/>
      <c r="AX70" s="48"/>
      <c r="AY70" s="81"/>
      <c r="AZ70" s="81"/>
      <c r="BA70" s="81"/>
      <c r="BB70" s="81"/>
      <c r="BC70" s="81"/>
      <c r="BD70" s="91"/>
      <c r="BE70" s="55"/>
      <c r="BF70" s="55"/>
      <c r="BG70" s="55"/>
      <c r="BH70" s="55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</row>
    <row r="71" spans="1:120" ht="20.25" x14ac:dyDescent="0.3">
      <c r="A71" s="48"/>
      <c r="B71" s="51"/>
      <c r="C71" s="56"/>
      <c r="D71" s="57"/>
      <c r="E71" s="58"/>
      <c r="F71" s="58"/>
      <c r="G71" s="58"/>
      <c r="H71" s="58"/>
      <c r="I71" s="58"/>
      <c r="J71" s="332"/>
      <c r="K71" s="333"/>
      <c r="L71" s="333"/>
      <c r="M71" s="333"/>
      <c r="N71" s="333"/>
      <c r="O71" s="333"/>
      <c r="P71" s="333"/>
      <c r="Q71" s="333"/>
      <c r="R71" s="333"/>
      <c r="S71" s="333"/>
      <c r="T71" s="333"/>
      <c r="U71" s="333"/>
      <c r="V71" s="333"/>
      <c r="W71" s="333"/>
      <c r="X71" s="333"/>
      <c r="Y71" s="333"/>
      <c r="Z71" s="333"/>
      <c r="AA71" s="333"/>
      <c r="AB71" s="333"/>
      <c r="AC71" s="333"/>
      <c r="AD71" s="333"/>
      <c r="AE71" s="333"/>
      <c r="AF71" s="333"/>
      <c r="AG71" s="333"/>
      <c r="AH71" s="333"/>
      <c r="AI71" s="333"/>
      <c r="AJ71" s="333"/>
      <c r="AK71" s="333"/>
      <c r="AL71" s="333"/>
      <c r="AM71" s="333"/>
      <c r="AN71" s="333"/>
      <c r="AO71" s="333"/>
      <c r="AP71" s="333"/>
      <c r="AQ71" s="333"/>
      <c r="AR71" s="333"/>
      <c r="AS71" s="333"/>
      <c r="AT71" s="333"/>
      <c r="AU71" s="333"/>
      <c r="AV71" s="58"/>
      <c r="AW71" s="77"/>
      <c r="AX71" s="48"/>
      <c r="AY71" s="81"/>
      <c r="AZ71" s="81"/>
      <c r="BA71" s="81"/>
      <c r="BB71" s="81"/>
      <c r="BC71" s="81"/>
      <c r="BD71" s="91"/>
      <c r="BE71" s="55"/>
      <c r="BF71" s="55"/>
      <c r="BG71" s="55"/>
      <c r="BH71" s="55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</row>
    <row r="72" spans="1:120" ht="20.25" x14ac:dyDescent="0.3">
      <c r="A72" s="48"/>
      <c r="B72" s="51"/>
      <c r="C72" s="56"/>
      <c r="D72" s="57"/>
      <c r="E72" s="58"/>
      <c r="F72" s="58"/>
      <c r="G72" s="58"/>
      <c r="H72" s="58"/>
      <c r="I72" s="58"/>
      <c r="J72" s="332"/>
      <c r="K72" s="333"/>
      <c r="L72" s="333"/>
      <c r="M72" s="333"/>
      <c r="N72" s="333"/>
      <c r="O72" s="333"/>
      <c r="P72" s="333"/>
      <c r="Q72" s="333"/>
      <c r="R72" s="333"/>
      <c r="S72" s="333"/>
      <c r="T72" s="333"/>
      <c r="U72" s="333"/>
      <c r="V72" s="333"/>
      <c r="W72" s="333"/>
      <c r="X72" s="333"/>
      <c r="Y72" s="333"/>
      <c r="Z72" s="333"/>
      <c r="AA72" s="333"/>
      <c r="AB72" s="333"/>
      <c r="AC72" s="333"/>
      <c r="AD72" s="333"/>
      <c r="AE72" s="333"/>
      <c r="AF72" s="333"/>
      <c r="AG72" s="333"/>
      <c r="AH72" s="333"/>
      <c r="AI72" s="333"/>
      <c r="AJ72" s="333"/>
      <c r="AK72" s="333"/>
      <c r="AL72" s="333"/>
      <c r="AM72" s="333"/>
      <c r="AN72" s="333"/>
      <c r="AO72" s="333"/>
      <c r="AP72" s="333"/>
      <c r="AQ72" s="333"/>
      <c r="AR72" s="333"/>
      <c r="AS72" s="333"/>
      <c r="AT72" s="333"/>
      <c r="AU72" s="333"/>
      <c r="AV72" s="58"/>
      <c r="AW72" s="77"/>
      <c r="AX72" s="48"/>
      <c r="AY72" s="81"/>
      <c r="AZ72" s="81"/>
      <c r="BA72" s="81"/>
      <c r="BB72" s="81"/>
      <c r="BC72" s="81"/>
      <c r="BD72" s="91"/>
      <c r="BE72" s="55"/>
      <c r="BF72" s="55"/>
      <c r="BG72" s="55"/>
      <c r="BH72" s="55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</row>
    <row r="73" spans="1:120" ht="20.25" x14ac:dyDescent="0.3">
      <c r="A73" s="48"/>
      <c r="B73" s="51"/>
      <c r="C73" s="56"/>
      <c r="D73" s="57"/>
      <c r="E73" s="58"/>
      <c r="F73" s="58"/>
      <c r="G73" s="58"/>
      <c r="H73" s="58"/>
      <c r="I73" s="58"/>
      <c r="J73" s="332"/>
      <c r="K73" s="333"/>
      <c r="L73" s="333"/>
      <c r="M73" s="333"/>
      <c r="N73" s="333"/>
      <c r="O73" s="333"/>
      <c r="P73" s="333"/>
      <c r="Q73" s="333"/>
      <c r="R73" s="333"/>
      <c r="S73" s="333"/>
      <c r="T73" s="333"/>
      <c r="U73" s="333"/>
      <c r="V73" s="333"/>
      <c r="W73" s="333"/>
      <c r="X73" s="333"/>
      <c r="Y73" s="333"/>
      <c r="Z73" s="333"/>
      <c r="AA73" s="333"/>
      <c r="AB73" s="333"/>
      <c r="AC73" s="333"/>
      <c r="AD73" s="333"/>
      <c r="AE73" s="333"/>
      <c r="AF73" s="333"/>
      <c r="AG73" s="333"/>
      <c r="AH73" s="333"/>
      <c r="AI73" s="333"/>
      <c r="AJ73" s="333"/>
      <c r="AK73" s="333"/>
      <c r="AL73" s="333"/>
      <c r="AM73" s="333"/>
      <c r="AN73" s="333"/>
      <c r="AO73" s="333"/>
      <c r="AP73" s="333"/>
      <c r="AQ73" s="333"/>
      <c r="AR73" s="333"/>
      <c r="AS73" s="333"/>
      <c r="AT73" s="333"/>
      <c r="AU73" s="333"/>
      <c r="AV73" s="58"/>
      <c r="AW73" s="77"/>
      <c r="AX73" s="48"/>
      <c r="AY73" s="81"/>
      <c r="AZ73" s="81"/>
      <c r="BA73" s="81"/>
      <c r="BB73" s="81"/>
      <c r="BC73" s="81"/>
      <c r="BD73" s="91"/>
      <c r="BE73" s="55"/>
      <c r="BF73" s="55"/>
      <c r="BG73" s="55"/>
      <c r="BH73" s="55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</row>
    <row r="74" spans="1:120" ht="21" thickBot="1" x14ac:dyDescent="0.35">
      <c r="A74" s="48"/>
      <c r="B74" s="51"/>
      <c r="C74" s="56"/>
      <c r="D74" s="57"/>
      <c r="E74" s="58"/>
      <c r="F74" s="58"/>
      <c r="G74" s="58"/>
      <c r="H74" s="58"/>
      <c r="I74" s="58"/>
      <c r="J74" s="73"/>
      <c r="K74" s="73"/>
      <c r="L74" s="73"/>
      <c r="M74" s="58"/>
      <c r="N74" s="178"/>
      <c r="O74" s="178"/>
      <c r="P74" s="178"/>
      <c r="Q74" s="178"/>
      <c r="R74" s="61"/>
      <c r="S74" s="61"/>
      <c r="T74" s="118"/>
      <c r="U74" s="118"/>
      <c r="V74" s="118"/>
      <c r="W74" s="118"/>
      <c r="X74" s="73"/>
      <c r="Y74" s="61"/>
      <c r="Z74" s="61"/>
      <c r="AA74" s="73"/>
      <c r="AB74" s="58"/>
      <c r="AC74" s="58"/>
      <c r="AD74" s="58"/>
      <c r="AE74" s="58"/>
      <c r="AF74" s="73"/>
      <c r="AG74" s="58"/>
      <c r="AH74" s="58"/>
      <c r="AI74" s="118"/>
      <c r="AJ74" s="118"/>
      <c r="AK74" s="118"/>
      <c r="AL74" s="118"/>
      <c r="AM74" s="73"/>
      <c r="AN74" s="58"/>
      <c r="AO74" s="58"/>
      <c r="AP74" s="58"/>
      <c r="AQ74" s="58"/>
      <c r="AR74" s="58"/>
      <c r="AS74" s="58"/>
      <c r="AT74" s="58"/>
      <c r="AU74" s="58"/>
      <c r="AV74" s="58"/>
      <c r="AW74" s="77"/>
      <c r="AX74" s="48"/>
      <c r="AY74" s="81"/>
      <c r="AZ74" s="81"/>
      <c r="BA74" s="81"/>
      <c r="BB74" s="81"/>
      <c r="BC74" s="81"/>
      <c r="BD74" s="91"/>
      <c r="BE74" s="55"/>
      <c r="BF74" s="55"/>
      <c r="BG74" s="55"/>
      <c r="BH74" s="55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</row>
    <row r="75" spans="1:120" ht="21.75" thickTop="1" thickBot="1" x14ac:dyDescent="0.35">
      <c r="A75" s="48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2"/>
      <c r="R75" s="53"/>
      <c r="S75" s="53"/>
      <c r="T75" s="179"/>
      <c r="U75" s="53"/>
      <c r="V75" s="53"/>
      <c r="W75" s="179"/>
      <c r="X75" s="179"/>
      <c r="Y75" s="53"/>
      <c r="Z75" s="180"/>
      <c r="AA75" s="53"/>
      <c r="AB75" s="181"/>
      <c r="AC75" s="334" t="s">
        <v>3</v>
      </c>
      <c r="AD75" s="335"/>
      <c r="AE75" s="336"/>
      <c r="AF75" s="337" t="s">
        <v>4</v>
      </c>
      <c r="AG75" s="336"/>
      <c r="AH75" s="337"/>
      <c r="AI75" s="335"/>
      <c r="AJ75" s="336"/>
      <c r="AK75" s="338"/>
      <c r="AL75" s="335"/>
      <c r="AM75" s="336"/>
      <c r="AN75" s="338"/>
      <c r="AO75" s="335"/>
      <c r="AP75" s="336"/>
      <c r="AQ75" s="337"/>
      <c r="AR75" s="335"/>
      <c r="AS75" s="336"/>
      <c r="AT75" s="338"/>
      <c r="AU75" s="335"/>
      <c r="AV75" s="335"/>
      <c r="AW75" s="339"/>
      <c r="AX75" s="48"/>
      <c r="AY75" s="81"/>
      <c r="AZ75" s="81"/>
      <c r="BA75" s="81"/>
      <c r="BB75" s="81"/>
      <c r="BC75" s="81"/>
      <c r="BD75" s="91"/>
      <c r="BE75" s="55"/>
      <c r="BF75" s="55"/>
      <c r="BG75" s="55"/>
      <c r="BH75" s="55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</row>
    <row r="76" spans="1:120" ht="30.75" thickTop="1" x14ac:dyDescent="0.3">
      <c r="A76" s="50"/>
      <c r="B76" s="51"/>
      <c r="C76" s="340" t="s">
        <v>25</v>
      </c>
      <c r="D76" s="341"/>
      <c r="E76" s="341"/>
      <c r="F76" s="341"/>
      <c r="G76" s="341"/>
      <c r="H76" s="341"/>
      <c r="I76" s="341"/>
      <c r="J76" s="341"/>
      <c r="K76" s="341"/>
      <c r="L76" s="341"/>
      <c r="M76" s="341"/>
      <c r="N76" s="341"/>
      <c r="O76" s="341"/>
      <c r="P76" s="342"/>
      <c r="Q76" s="61"/>
      <c r="R76" s="46"/>
      <c r="S76" s="61"/>
      <c r="T76" s="182"/>
      <c r="U76" s="61"/>
      <c r="V76" s="182"/>
      <c r="W76" s="343"/>
      <c r="X76" s="344"/>
      <c r="Y76" s="344"/>
      <c r="Z76" s="344"/>
      <c r="AA76" s="344"/>
      <c r="AB76" s="110"/>
      <c r="AC76" s="345"/>
      <c r="AD76" s="346"/>
      <c r="AE76" s="347"/>
      <c r="AF76" s="348"/>
      <c r="AG76" s="349"/>
      <c r="AH76" s="350"/>
      <c r="AI76" s="346"/>
      <c r="AJ76" s="347"/>
      <c r="AK76" s="350"/>
      <c r="AL76" s="346"/>
      <c r="AM76" s="347"/>
      <c r="AN76" s="350"/>
      <c r="AO76" s="346"/>
      <c r="AP76" s="347"/>
      <c r="AQ76" s="351"/>
      <c r="AR76" s="352"/>
      <c r="AS76" s="353"/>
      <c r="AT76" s="366"/>
      <c r="AU76" s="367"/>
      <c r="AV76" s="367"/>
      <c r="AW76" s="368"/>
      <c r="AX76" s="48"/>
      <c r="AY76" s="183"/>
      <c r="AZ76" s="184"/>
      <c r="BA76" s="183"/>
      <c r="BB76" s="184"/>
      <c r="BC76" s="185"/>
      <c r="BD76" s="185"/>
      <c r="BE76" s="55"/>
      <c r="BF76" s="55"/>
      <c r="BG76" s="55"/>
      <c r="BH76" s="55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</row>
    <row r="77" spans="1:120" ht="30" x14ac:dyDescent="0.3">
      <c r="A77" s="50"/>
      <c r="B77" s="51"/>
      <c r="C77" s="340" t="s">
        <v>66</v>
      </c>
      <c r="D77" s="341"/>
      <c r="E77" s="341"/>
      <c r="F77" s="341"/>
      <c r="G77" s="341"/>
      <c r="H77" s="341"/>
      <c r="I77" s="341"/>
      <c r="J77" s="341"/>
      <c r="K77" s="341"/>
      <c r="L77" s="341"/>
      <c r="M77" s="341"/>
      <c r="N77" s="341"/>
      <c r="O77" s="341"/>
      <c r="P77" s="342"/>
      <c r="Q77" s="61"/>
      <c r="R77" s="46"/>
      <c r="S77" s="61"/>
      <c r="T77" s="182"/>
      <c r="U77" s="61"/>
      <c r="V77" s="182"/>
      <c r="W77" s="61"/>
      <c r="X77" s="46"/>
      <c r="Y77" s="61"/>
      <c r="Z77" s="182"/>
      <c r="AA77" s="61"/>
      <c r="AB77" s="110"/>
      <c r="AC77" s="369"/>
      <c r="AD77" s="370"/>
      <c r="AE77" s="371"/>
      <c r="AF77" s="372"/>
      <c r="AG77" s="373"/>
      <c r="AH77" s="374"/>
      <c r="AI77" s="370"/>
      <c r="AJ77" s="371"/>
      <c r="AK77" s="374"/>
      <c r="AL77" s="370"/>
      <c r="AM77" s="371"/>
      <c r="AN77" s="375"/>
      <c r="AO77" s="376"/>
      <c r="AP77" s="377"/>
      <c r="AQ77" s="378"/>
      <c r="AR77" s="376"/>
      <c r="AS77" s="377"/>
      <c r="AT77" s="375"/>
      <c r="AU77" s="379"/>
      <c r="AV77" s="379"/>
      <c r="AW77" s="380"/>
      <c r="AX77" s="48"/>
      <c r="AY77" s="183"/>
      <c r="AZ77" s="183"/>
      <c r="BA77" s="183"/>
      <c r="BB77" s="183"/>
      <c r="BC77" s="183"/>
      <c r="BD77" s="183"/>
      <c r="BE77" s="46"/>
      <c r="BF77" s="46"/>
      <c r="BG77" s="46"/>
      <c r="BH77" s="46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</row>
    <row r="78" spans="1:120" ht="21" thickBot="1" x14ac:dyDescent="0.35">
      <c r="A78" s="50"/>
      <c r="B78" s="51"/>
      <c r="C78" s="134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134"/>
      <c r="R78" s="136"/>
      <c r="S78" s="136"/>
      <c r="T78" s="148"/>
      <c r="U78" s="136"/>
      <c r="V78" s="136"/>
      <c r="W78" s="148"/>
      <c r="X78" s="148"/>
      <c r="Y78" s="136"/>
      <c r="Z78" s="136"/>
      <c r="AA78" s="136"/>
      <c r="AB78" s="86"/>
      <c r="AC78" s="357"/>
      <c r="AD78" s="358"/>
      <c r="AE78" s="359"/>
      <c r="AF78" s="360"/>
      <c r="AG78" s="361"/>
      <c r="AH78" s="362"/>
      <c r="AI78" s="358"/>
      <c r="AJ78" s="359"/>
      <c r="AK78" s="363"/>
      <c r="AL78" s="364"/>
      <c r="AM78" s="365"/>
      <c r="AN78" s="363"/>
      <c r="AO78" s="364"/>
      <c r="AP78" s="365"/>
      <c r="AQ78" s="363"/>
      <c r="AR78" s="364"/>
      <c r="AS78" s="365"/>
      <c r="AT78" s="354"/>
      <c r="AU78" s="355"/>
      <c r="AV78" s="355"/>
      <c r="AW78" s="356"/>
      <c r="AX78" s="48"/>
      <c r="AY78" s="183"/>
      <c r="AZ78" s="183"/>
      <c r="BA78" s="183"/>
      <c r="BB78" s="183"/>
      <c r="BC78" s="183"/>
      <c r="BD78" s="183"/>
      <c r="BE78" s="46"/>
      <c r="BF78" s="46"/>
      <c r="BG78" s="46"/>
      <c r="BH78" s="46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</row>
    <row r="79" spans="1:120" ht="21" thickTop="1" x14ac:dyDescent="0.25">
      <c r="A79" s="50"/>
      <c r="B79" s="51"/>
      <c r="C79" s="61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86"/>
      <c r="AR79" s="187"/>
      <c r="AS79" s="188"/>
      <c r="AT79" s="187"/>
      <c r="AU79" s="187"/>
      <c r="AV79" s="187"/>
      <c r="AW79" s="58"/>
      <c r="AX79" s="48"/>
      <c r="AY79" s="183"/>
      <c r="AZ79" s="183"/>
      <c r="BA79" s="183"/>
      <c r="BB79" s="183"/>
      <c r="BC79" s="183"/>
      <c r="BD79" s="183"/>
      <c r="BE79" s="46"/>
      <c r="BF79" s="46"/>
      <c r="BG79" s="46"/>
      <c r="BH79" s="46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</row>
    <row r="80" spans="1:120" ht="20.25" x14ac:dyDescent="0.25">
      <c r="A80" s="50"/>
      <c r="B80" s="189"/>
      <c r="C80" s="183"/>
      <c r="D80" s="124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48"/>
      <c r="AY80" s="183"/>
      <c r="AZ80" s="183"/>
      <c r="BA80" s="183"/>
      <c r="BB80" s="183"/>
      <c r="BC80" s="183"/>
      <c r="BD80" s="183"/>
      <c r="BE80" s="46"/>
      <c r="BF80" s="46"/>
      <c r="BG80" s="46"/>
      <c r="BH80" s="46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</row>
    <row r="81" spans="1:120" ht="20.25" x14ac:dyDescent="0.3">
      <c r="A81" s="45"/>
      <c r="B81" s="190"/>
      <c r="C81" s="183"/>
      <c r="D81" s="124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  <c r="Z81" s="183"/>
      <c r="AA81" s="183"/>
      <c r="AB81" s="183"/>
      <c r="AC81" s="183"/>
      <c r="AD81" s="183"/>
      <c r="AE81" s="183"/>
      <c r="AF81" s="183"/>
      <c r="AG81" s="183"/>
      <c r="AH81" s="183"/>
      <c r="AI81" s="183"/>
      <c r="AJ81" s="183"/>
      <c r="AK81" s="183"/>
      <c r="AL81" s="183"/>
      <c r="AM81" s="183"/>
      <c r="AN81" s="183"/>
      <c r="AO81" s="183"/>
      <c r="AP81" s="183"/>
      <c r="AQ81" s="183"/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46"/>
      <c r="BF81" s="46"/>
      <c r="BG81" s="46"/>
      <c r="BH81" s="46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</row>
    <row r="82" spans="1:120" ht="20.25" x14ac:dyDescent="0.3">
      <c r="A82" s="45"/>
      <c r="B82" s="190"/>
      <c r="C82" s="183"/>
      <c r="D82" s="124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  <c r="Z82" s="183"/>
      <c r="AA82" s="183"/>
      <c r="AB82" s="183"/>
      <c r="AC82" s="183"/>
      <c r="AD82" s="183"/>
      <c r="AE82" s="183"/>
      <c r="AF82" s="183"/>
      <c r="AG82" s="183"/>
      <c r="AH82" s="183"/>
      <c r="AI82" s="183"/>
      <c r="AJ82" s="183"/>
      <c r="AK82" s="183"/>
      <c r="AL82" s="183"/>
      <c r="AM82" s="183"/>
      <c r="AN82" s="183"/>
      <c r="AO82" s="183"/>
      <c r="AP82" s="183"/>
      <c r="AQ82" s="183"/>
      <c r="AR82" s="183"/>
      <c r="AS82" s="183"/>
      <c r="AT82" s="183"/>
      <c r="AU82" s="183"/>
      <c r="AV82" s="183"/>
      <c r="AW82" s="183"/>
      <c r="AX82" s="183"/>
      <c r="AY82" s="183"/>
      <c r="AZ82" s="183"/>
      <c r="BA82" s="183"/>
      <c r="BB82" s="183"/>
      <c r="BC82" s="183"/>
      <c r="BD82" s="183"/>
      <c r="BE82" s="46"/>
      <c r="BF82" s="46"/>
      <c r="BG82" s="46"/>
      <c r="BH82" s="46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</row>
    <row r="83" spans="1:120" ht="20.25" x14ac:dyDescent="0.3">
      <c r="A83" s="45"/>
      <c r="B83" s="190"/>
      <c r="C83" s="183"/>
      <c r="D83" s="124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  <c r="Z83" s="183"/>
      <c r="AA83" s="183"/>
      <c r="AB83" s="183"/>
      <c r="AC83" s="183"/>
      <c r="AD83" s="183"/>
      <c r="AE83" s="183"/>
      <c r="AF83" s="183"/>
      <c r="AG83" s="183"/>
      <c r="AH83" s="183"/>
      <c r="AI83" s="183"/>
      <c r="AJ83" s="183"/>
      <c r="AK83" s="183"/>
      <c r="AL83" s="183"/>
      <c r="AM83" s="183"/>
      <c r="AN83" s="183"/>
      <c r="AO83" s="183"/>
      <c r="AP83" s="183"/>
      <c r="AQ83" s="183"/>
      <c r="AR83" s="183"/>
      <c r="AS83" s="183"/>
      <c r="AT83" s="183"/>
      <c r="AU83" s="183"/>
      <c r="AV83" s="183"/>
      <c r="AW83" s="183"/>
      <c r="AX83" s="183"/>
      <c r="AY83" s="183"/>
      <c r="AZ83" s="183"/>
      <c r="BA83" s="183"/>
      <c r="BB83" s="183"/>
      <c r="BC83" s="183"/>
      <c r="BD83" s="183"/>
      <c r="BE83" s="46"/>
      <c r="BF83" s="46"/>
      <c r="BG83" s="46"/>
      <c r="BH83" s="46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</row>
    <row r="84" spans="1:120" ht="18.75" x14ac:dyDescent="0.3">
      <c r="A84" s="45"/>
      <c r="B84" s="190"/>
      <c r="C84" s="18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46"/>
      <c r="BF84" s="46"/>
      <c r="BG84" s="46"/>
      <c r="BH84" s="46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</row>
    <row r="85" spans="1:120" ht="18.75" x14ac:dyDescent="0.3">
      <c r="A85" s="45"/>
      <c r="B85" s="46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3"/>
      <c r="AA85" s="183"/>
      <c r="AB85" s="183"/>
      <c r="AC85" s="183"/>
      <c r="AD85" s="183"/>
      <c r="AE85" s="183"/>
      <c r="AF85" s="183"/>
      <c r="AG85" s="183"/>
      <c r="AH85" s="183"/>
      <c r="AI85" s="183"/>
      <c r="AJ85" s="183"/>
      <c r="AK85" s="183"/>
      <c r="AL85" s="183"/>
      <c r="AM85" s="183"/>
      <c r="AN85" s="183"/>
      <c r="AO85" s="183"/>
      <c r="AP85" s="183"/>
      <c r="AQ85" s="183"/>
      <c r="AR85" s="183"/>
      <c r="AS85" s="183"/>
      <c r="AT85" s="183"/>
      <c r="AU85" s="183"/>
      <c r="AV85" s="183"/>
      <c r="AW85" s="183"/>
      <c r="AX85" s="183"/>
      <c r="AY85" s="183"/>
      <c r="AZ85" s="183"/>
      <c r="BA85" s="183"/>
      <c r="BB85" s="183"/>
      <c r="BC85" s="183"/>
      <c r="BD85" s="183"/>
      <c r="BE85" s="46"/>
      <c r="BF85" s="46"/>
      <c r="BG85" s="46"/>
      <c r="BH85" s="46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</row>
    <row r="86" spans="1:120" ht="18.75" x14ac:dyDescent="0.3">
      <c r="A86" s="45"/>
      <c r="B86" s="46"/>
      <c r="C86" s="18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  <c r="Z86" s="183"/>
      <c r="AA86" s="183"/>
      <c r="AB86" s="183"/>
      <c r="AC86" s="183"/>
      <c r="AD86" s="183"/>
      <c r="AE86" s="183"/>
      <c r="AF86" s="183"/>
      <c r="AG86" s="183"/>
      <c r="AH86" s="183"/>
      <c r="AI86" s="183"/>
      <c r="AJ86" s="183"/>
      <c r="AK86" s="183"/>
      <c r="AL86" s="183"/>
      <c r="AM86" s="183"/>
      <c r="AN86" s="183"/>
      <c r="AO86" s="183"/>
      <c r="AP86" s="183"/>
      <c r="AQ86" s="183"/>
      <c r="AR86" s="183"/>
      <c r="AS86" s="183"/>
      <c r="AT86" s="183"/>
      <c r="AU86" s="183"/>
      <c r="AV86" s="183"/>
      <c r="AW86" s="183"/>
      <c r="AX86" s="183"/>
      <c r="AY86" s="183"/>
      <c r="AZ86" s="183"/>
      <c r="BA86" s="183"/>
      <c r="BB86" s="183"/>
      <c r="BC86" s="183"/>
      <c r="BD86" s="183"/>
      <c r="BE86" s="46"/>
      <c r="BF86" s="46"/>
      <c r="BG86" s="46"/>
      <c r="BH86" s="46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</row>
    <row r="87" spans="1:120" ht="18.75" x14ac:dyDescent="0.3">
      <c r="A87" s="45"/>
      <c r="B87" s="46"/>
      <c r="C87" s="18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3"/>
      <c r="AA87" s="183"/>
      <c r="AB87" s="183"/>
      <c r="AC87" s="183"/>
      <c r="AD87" s="183"/>
      <c r="AE87" s="183"/>
      <c r="AF87" s="183"/>
      <c r="AG87" s="183"/>
      <c r="AH87" s="183"/>
      <c r="AI87" s="183"/>
      <c r="AJ87" s="183"/>
      <c r="AK87" s="183"/>
      <c r="AL87" s="183"/>
      <c r="AM87" s="183"/>
      <c r="AN87" s="183"/>
      <c r="AO87" s="183"/>
      <c r="AP87" s="183"/>
      <c r="AQ87" s="183"/>
      <c r="AR87" s="183"/>
      <c r="AS87" s="183"/>
      <c r="AT87" s="183"/>
      <c r="AU87" s="183"/>
      <c r="AV87" s="183"/>
      <c r="AW87" s="183"/>
      <c r="AX87" s="183"/>
      <c r="AY87" s="183"/>
      <c r="AZ87" s="183"/>
      <c r="BA87" s="183"/>
      <c r="BB87" s="183"/>
      <c r="BC87" s="183"/>
      <c r="BD87" s="183"/>
      <c r="BE87" s="46"/>
      <c r="BF87" s="46"/>
      <c r="BG87" s="46"/>
      <c r="BH87" s="46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</row>
    <row r="88" spans="1:120" ht="18.75" x14ac:dyDescent="0.3">
      <c r="A88" s="45"/>
      <c r="B88" s="46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3"/>
      <c r="AM88" s="183"/>
      <c r="AN88" s="183"/>
      <c r="AO88" s="183"/>
      <c r="AP88" s="183"/>
      <c r="AQ88" s="183"/>
      <c r="AR88" s="183"/>
      <c r="AS88" s="183"/>
      <c r="AT88" s="183"/>
      <c r="AU88" s="183"/>
      <c r="AV88" s="183"/>
      <c r="AW88" s="183"/>
      <c r="AX88" s="183"/>
      <c r="AY88" s="183"/>
      <c r="AZ88" s="183"/>
      <c r="BA88" s="183"/>
      <c r="BB88" s="183"/>
      <c r="BC88" s="183"/>
      <c r="BD88" s="183"/>
      <c r="BE88" s="46"/>
      <c r="BF88" s="46"/>
      <c r="BG88" s="46"/>
      <c r="BH88" s="46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</row>
    <row r="89" spans="1:120" ht="18.75" x14ac:dyDescent="0.3">
      <c r="A89" s="45"/>
      <c r="B89" s="46"/>
      <c r="C89" s="18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  <c r="Z89" s="183"/>
      <c r="AA89" s="183"/>
      <c r="AB89" s="183"/>
      <c r="AC89" s="183"/>
      <c r="AD89" s="183"/>
      <c r="AE89" s="183"/>
      <c r="AF89" s="183"/>
      <c r="AG89" s="183"/>
      <c r="AH89" s="183"/>
      <c r="AI89" s="183"/>
      <c r="AJ89" s="183"/>
      <c r="AK89" s="183"/>
      <c r="AL89" s="183"/>
      <c r="AM89" s="183"/>
      <c r="AN89" s="183"/>
      <c r="AO89" s="183"/>
      <c r="AP89" s="183"/>
      <c r="AQ89" s="183"/>
      <c r="AR89" s="183"/>
      <c r="AS89" s="183"/>
      <c r="AT89" s="183"/>
      <c r="AU89" s="183"/>
      <c r="AV89" s="183"/>
      <c r="AW89" s="183"/>
      <c r="AX89" s="183"/>
      <c r="AY89" s="183"/>
      <c r="AZ89" s="183"/>
      <c r="BA89" s="183"/>
      <c r="BB89" s="183"/>
      <c r="BC89" s="183"/>
      <c r="BD89" s="183"/>
      <c r="BE89" s="46"/>
      <c r="BF89" s="46"/>
      <c r="BG89" s="46"/>
      <c r="BH89" s="46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</row>
    <row r="90" spans="1:120" ht="18.75" x14ac:dyDescent="0.3">
      <c r="A90" s="45"/>
      <c r="B90" s="46"/>
      <c r="C90" s="18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  <c r="Z90" s="183"/>
      <c r="AA90" s="183"/>
      <c r="AB90" s="183"/>
      <c r="AC90" s="183"/>
      <c r="AD90" s="183"/>
      <c r="AE90" s="183"/>
      <c r="AF90" s="183"/>
      <c r="AG90" s="183"/>
      <c r="AH90" s="183"/>
      <c r="AI90" s="183"/>
      <c r="AJ90" s="183"/>
      <c r="AK90" s="183"/>
      <c r="AL90" s="183"/>
      <c r="AM90" s="183"/>
      <c r="AN90" s="183"/>
      <c r="AO90" s="183"/>
      <c r="AP90" s="183"/>
      <c r="AQ90" s="183"/>
      <c r="AR90" s="183"/>
      <c r="AS90" s="183"/>
      <c r="AT90" s="183"/>
      <c r="AU90" s="183"/>
      <c r="AV90" s="183"/>
      <c r="AW90" s="183"/>
      <c r="AX90" s="183"/>
      <c r="AY90" s="183"/>
      <c r="AZ90" s="183"/>
      <c r="BA90" s="183"/>
      <c r="BB90" s="183"/>
      <c r="BC90" s="183"/>
      <c r="BD90" s="183"/>
      <c r="BE90" s="46"/>
      <c r="BF90" s="46"/>
      <c r="BG90" s="46"/>
      <c r="BH90" s="46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</row>
    <row r="91" spans="1:120" ht="18.75" x14ac:dyDescent="0.3">
      <c r="A91" s="45"/>
      <c r="B91" s="46"/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  <c r="Z91" s="183"/>
      <c r="AA91" s="183"/>
      <c r="AB91" s="183"/>
      <c r="AC91" s="183"/>
      <c r="AD91" s="183"/>
      <c r="AE91" s="183"/>
      <c r="AF91" s="183"/>
      <c r="AG91" s="183"/>
      <c r="AH91" s="183"/>
      <c r="AI91" s="183"/>
      <c r="AJ91" s="183"/>
      <c r="AK91" s="183"/>
      <c r="AL91" s="183"/>
      <c r="AM91" s="183"/>
      <c r="AN91" s="183"/>
      <c r="AO91" s="183"/>
      <c r="AP91" s="183"/>
      <c r="AQ91" s="183"/>
      <c r="AR91" s="183"/>
      <c r="AS91" s="183"/>
      <c r="AT91" s="183"/>
      <c r="AU91" s="183"/>
      <c r="AV91" s="183"/>
      <c r="AW91" s="183"/>
      <c r="AX91" s="183"/>
      <c r="AY91" s="183"/>
      <c r="AZ91" s="183"/>
      <c r="BA91" s="183"/>
      <c r="BB91" s="183"/>
      <c r="BC91" s="183"/>
      <c r="BD91" s="183"/>
      <c r="BE91" s="46"/>
      <c r="BF91" s="46"/>
      <c r="BG91" s="46"/>
      <c r="BH91" s="46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</row>
    <row r="92" spans="1:120" ht="18.75" x14ac:dyDescent="0.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183"/>
      <c r="AY92" s="183"/>
      <c r="AZ92" s="183"/>
      <c r="BA92" s="183"/>
      <c r="BB92" s="183"/>
      <c r="BC92" s="183"/>
      <c r="BD92" s="183"/>
      <c r="BE92" s="46"/>
      <c r="BF92" s="46"/>
      <c r="BG92" s="46"/>
      <c r="BH92" s="46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</row>
    <row r="93" spans="1:120" ht="18.75" x14ac:dyDescent="0.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</row>
    <row r="94" spans="1:120" ht="18.75" x14ac:dyDescent="0.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</row>
    <row r="95" spans="1:120" ht="18.75" x14ac:dyDescent="0.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</row>
    <row r="96" spans="1:120" ht="18.75" x14ac:dyDescent="0.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</row>
    <row r="97" spans="1:120" ht="18.75" x14ac:dyDescent="0.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8"/>
      <c r="BJ97" s="48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</row>
    <row r="98" spans="1:120" ht="18.75" x14ac:dyDescent="0.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</row>
    <row r="99" spans="1:120" ht="18.75" x14ac:dyDescent="0.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8"/>
      <c r="BJ99" s="48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</row>
    <row r="100" spans="1:120" ht="18.75" x14ac:dyDescent="0.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8"/>
      <c r="BJ100" s="48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</row>
    <row r="101" spans="1:120" ht="18.75" x14ac:dyDescent="0.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8"/>
      <c r="BJ101" s="48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</row>
    <row r="102" spans="1:120" ht="18.75" x14ac:dyDescent="0.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8"/>
      <c r="BJ102" s="48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</row>
    <row r="103" spans="1:120" ht="18.75" x14ac:dyDescent="0.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8"/>
      <c r="BJ103" s="48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</row>
    <row r="104" spans="1:120" ht="18.75" x14ac:dyDescent="0.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</row>
    <row r="105" spans="1:120" ht="18.75" x14ac:dyDescent="0.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</row>
    <row r="106" spans="1:120" ht="18.75" x14ac:dyDescent="0.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</row>
    <row r="107" spans="1:120" ht="18.75" x14ac:dyDescent="0.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8"/>
      <c r="BJ107" s="48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</row>
    <row r="108" spans="1:120" ht="18.75" x14ac:dyDescent="0.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8"/>
      <c r="BJ108" s="48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</row>
    <row r="109" spans="1:120" ht="18.75" x14ac:dyDescent="0.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8"/>
      <c r="BJ109" s="48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</row>
    <row r="110" spans="1:120" ht="18.75" x14ac:dyDescent="0.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</row>
    <row r="111" spans="1:120" ht="18.75" x14ac:dyDescent="0.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</row>
    <row r="112" spans="1:120" ht="18.75" x14ac:dyDescent="0.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</row>
    <row r="113" spans="1:120" ht="18.75" x14ac:dyDescent="0.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8"/>
      <c r="BJ113" s="48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</row>
    <row r="114" spans="1:120" ht="18.75" x14ac:dyDescent="0.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</row>
    <row r="115" spans="1:120" ht="18.75" x14ac:dyDescent="0.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</row>
    <row r="116" spans="1:120" ht="18.75" x14ac:dyDescent="0.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</row>
    <row r="117" spans="1:120" ht="18.75" x14ac:dyDescent="0.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8"/>
      <c r="BJ117" s="48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</row>
    <row r="118" spans="1:120" ht="18.75" x14ac:dyDescent="0.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</row>
    <row r="119" spans="1:120" ht="18.75" x14ac:dyDescent="0.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8"/>
      <c r="BJ119" s="48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</row>
    <row r="120" spans="1:120" ht="18.75" x14ac:dyDescent="0.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</row>
    <row r="121" spans="1:120" ht="18.75" x14ac:dyDescent="0.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8"/>
      <c r="BJ121" s="48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</row>
    <row r="122" spans="1:120" ht="18.75" x14ac:dyDescent="0.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8"/>
      <c r="BJ122" s="48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</row>
    <row r="123" spans="1:120" ht="18.75" x14ac:dyDescent="0.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</row>
    <row r="124" spans="1:120" ht="18.75" x14ac:dyDescent="0.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8"/>
      <c r="BJ124" s="48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</row>
    <row r="125" spans="1:120" ht="18.75" x14ac:dyDescent="0.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</row>
    <row r="126" spans="1:120" ht="18.75" x14ac:dyDescent="0.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</row>
    <row r="127" spans="1:120" ht="18.75" x14ac:dyDescent="0.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</row>
    <row r="128" spans="1:120" ht="18.75" x14ac:dyDescent="0.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</row>
    <row r="129" spans="1:120" ht="18.75" x14ac:dyDescent="0.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</row>
    <row r="130" spans="1:120" ht="18.75" x14ac:dyDescent="0.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8"/>
      <c r="BJ130" s="48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</row>
    <row r="131" spans="1:120" ht="18.75" x14ac:dyDescent="0.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</row>
    <row r="132" spans="1:120" ht="18.75" x14ac:dyDescent="0.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</row>
    <row r="133" spans="1:120" ht="18.75" x14ac:dyDescent="0.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</row>
    <row r="134" spans="1:120" ht="18.75" x14ac:dyDescent="0.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8"/>
      <c r="BJ134" s="48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</row>
    <row r="135" spans="1:120" ht="18.75" x14ac:dyDescent="0.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8"/>
      <c r="BJ135" s="48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</row>
    <row r="136" spans="1:120" ht="18.75" x14ac:dyDescent="0.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</row>
    <row r="137" spans="1:120" ht="18.75" x14ac:dyDescent="0.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8"/>
      <c r="BJ137" s="48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</row>
    <row r="138" spans="1:120" ht="18.75" x14ac:dyDescent="0.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</row>
    <row r="139" spans="1:120" ht="18.75" x14ac:dyDescent="0.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8"/>
      <c r="BJ139" s="48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</row>
    <row r="140" spans="1:120" ht="18.75" x14ac:dyDescent="0.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</row>
    <row r="141" spans="1:120" ht="18.75" x14ac:dyDescent="0.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</row>
    <row r="142" spans="1:120" ht="18.75" x14ac:dyDescent="0.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</row>
    <row r="143" spans="1:120" ht="18.75" x14ac:dyDescent="0.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</row>
    <row r="144" spans="1:120" ht="18.75" x14ac:dyDescent="0.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</row>
    <row r="145" spans="1:120" ht="18.75" x14ac:dyDescent="0.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</row>
    <row r="146" spans="1:120" ht="18.75" x14ac:dyDescent="0.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8"/>
      <c r="BJ146" s="48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</row>
    <row r="147" spans="1:120" ht="18.75" x14ac:dyDescent="0.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8"/>
      <c r="BJ147" s="48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</row>
    <row r="148" spans="1:120" ht="18.75" x14ac:dyDescent="0.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8"/>
      <c r="BJ148" s="48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</row>
    <row r="149" spans="1:120" ht="18.75" x14ac:dyDescent="0.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</row>
    <row r="150" spans="1:120" ht="18.75" x14ac:dyDescent="0.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8"/>
      <c r="BJ150" s="48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</row>
    <row r="151" spans="1:120" ht="18.75" x14ac:dyDescent="0.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</row>
    <row r="152" spans="1:120" ht="18.75" x14ac:dyDescent="0.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</row>
    <row r="153" spans="1:120" ht="18.75" x14ac:dyDescent="0.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</row>
    <row r="154" spans="1:120" ht="18.75" x14ac:dyDescent="0.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8"/>
      <c r="BJ154" s="48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</row>
    <row r="155" spans="1:120" ht="18.75" x14ac:dyDescent="0.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</row>
    <row r="156" spans="1:120" ht="18.75" x14ac:dyDescent="0.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</row>
    <row r="157" spans="1:120" ht="18.75" x14ac:dyDescent="0.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8"/>
      <c r="BJ157" s="48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</row>
    <row r="158" spans="1:120" ht="18.75" x14ac:dyDescent="0.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8"/>
      <c r="BJ158" s="48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</row>
    <row r="159" spans="1:120" ht="18.75" x14ac:dyDescent="0.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8"/>
      <c r="BJ159" s="48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</row>
    <row r="160" spans="1:120" ht="18.75" x14ac:dyDescent="0.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</row>
    <row r="161" spans="1:120" ht="18.75" x14ac:dyDescent="0.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</row>
    <row r="162" spans="1:120" ht="18.75" x14ac:dyDescent="0.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8"/>
      <c r="BJ162" s="48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</row>
    <row r="163" spans="1:120" ht="18.75" x14ac:dyDescent="0.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8"/>
      <c r="BJ163" s="48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</row>
    <row r="164" spans="1:120" ht="18.75" x14ac:dyDescent="0.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</row>
    <row r="165" spans="1:120" ht="18.75" x14ac:dyDescent="0.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8"/>
      <c r="BJ165" s="48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</row>
    <row r="166" spans="1:120" ht="18.75" x14ac:dyDescent="0.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</row>
    <row r="167" spans="1:120" ht="18.75" x14ac:dyDescent="0.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</row>
    <row r="168" spans="1:120" ht="18.75" x14ac:dyDescent="0.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8"/>
      <c r="BJ168" s="48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</row>
    <row r="169" spans="1:120" ht="18.75" x14ac:dyDescent="0.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8"/>
      <c r="BJ169" s="48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</row>
    <row r="170" spans="1:120" ht="18.75" x14ac:dyDescent="0.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8"/>
      <c r="BJ170" s="48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</row>
    <row r="171" spans="1:120" ht="18.75" x14ac:dyDescent="0.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</row>
    <row r="172" spans="1:120" ht="18.75" x14ac:dyDescent="0.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</row>
    <row r="173" spans="1:120" ht="18.75" x14ac:dyDescent="0.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</row>
    <row r="174" spans="1:120" ht="18.75" x14ac:dyDescent="0.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8"/>
      <c r="BJ174" s="48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</row>
    <row r="175" spans="1:120" ht="18.75" x14ac:dyDescent="0.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</row>
    <row r="176" spans="1:120" ht="18.75" x14ac:dyDescent="0.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8"/>
      <c r="BJ176" s="4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</row>
    <row r="177" spans="1:120" ht="18.75" x14ac:dyDescent="0.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8"/>
      <c r="BJ177" s="4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</row>
    <row r="178" spans="1:120" ht="18.75" x14ac:dyDescent="0.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</row>
    <row r="179" spans="1:120" ht="18.75" x14ac:dyDescent="0.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</row>
    <row r="180" spans="1:120" ht="18.75" x14ac:dyDescent="0.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8"/>
      <c r="BJ180" s="4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</row>
    <row r="181" spans="1:120" ht="18.75" x14ac:dyDescent="0.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8"/>
      <c r="BJ181" s="4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</row>
    <row r="182" spans="1:120" ht="18.75" x14ac:dyDescent="0.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</row>
    <row r="183" spans="1:120" ht="18.75" x14ac:dyDescent="0.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8"/>
      <c r="BJ183" s="4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</row>
    <row r="184" spans="1:120" ht="18.75" x14ac:dyDescent="0.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8"/>
      <c r="BJ184" s="4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</row>
    <row r="185" spans="1:120" ht="18.75" x14ac:dyDescent="0.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8"/>
      <c r="BJ185" s="4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</row>
    <row r="186" spans="1:120" ht="18.75" x14ac:dyDescent="0.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8"/>
      <c r="BJ186" s="4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</row>
    <row r="187" spans="1:120" ht="18.75" x14ac:dyDescent="0.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8"/>
      <c r="BJ187" s="4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</row>
    <row r="188" spans="1:120" ht="18.75" x14ac:dyDescent="0.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8"/>
      <c r="BJ188" s="4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</row>
    <row r="189" spans="1:120" ht="18.75" x14ac:dyDescent="0.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8"/>
      <c r="BJ189" s="4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</row>
    <row r="190" spans="1:120" ht="18.75" x14ac:dyDescent="0.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8"/>
      <c r="BJ190" s="48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</row>
    <row r="191" spans="1:120" ht="18.75" x14ac:dyDescent="0.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8"/>
      <c r="BJ191" s="48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</row>
    <row r="192" spans="1:120" ht="18.75" x14ac:dyDescent="0.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8"/>
      <c r="BJ192" s="48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</row>
    <row r="193" spans="1:120" ht="18.75" x14ac:dyDescent="0.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8"/>
      <c r="BJ193" s="48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</row>
    <row r="194" spans="1:120" ht="18.75" x14ac:dyDescent="0.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8"/>
      <c r="BJ194" s="48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</row>
    <row r="195" spans="1:120" ht="18.75" x14ac:dyDescent="0.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8"/>
      <c r="BJ195" s="48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</row>
    <row r="196" spans="1:120" ht="18.75" x14ac:dyDescent="0.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8"/>
      <c r="BJ196" s="48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</row>
    <row r="197" spans="1:120" ht="18.75" x14ac:dyDescent="0.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8"/>
      <c r="BJ197" s="48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</row>
    <row r="198" spans="1:120" ht="18.75" x14ac:dyDescent="0.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8"/>
      <c r="BJ198" s="48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</row>
    <row r="199" spans="1:120" ht="18.75" x14ac:dyDescent="0.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8"/>
      <c r="BJ199" s="48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</row>
    <row r="200" spans="1:120" ht="18.75" x14ac:dyDescent="0.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8"/>
      <c r="BJ200" s="48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</row>
    <row r="201" spans="1:120" ht="18.75" x14ac:dyDescent="0.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8"/>
      <c r="BJ201" s="48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</row>
    <row r="202" spans="1:120" ht="18.75" x14ac:dyDescent="0.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8"/>
      <c r="BJ202" s="48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</row>
    <row r="203" spans="1:120" ht="18.75" x14ac:dyDescent="0.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8"/>
      <c r="BJ203" s="48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</row>
    <row r="204" spans="1:120" ht="18.75" x14ac:dyDescent="0.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8"/>
      <c r="BJ204" s="48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</row>
    <row r="205" spans="1:120" ht="18.75" x14ac:dyDescent="0.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8"/>
      <c r="BJ205" s="48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</row>
    <row r="206" spans="1:120" ht="18.75" x14ac:dyDescent="0.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8"/>
      <c r="BJ206" s="48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</row>
    <row r="207" spans="1:120" ht="18.75" x14ac:dyDescent="0.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8"/>
      <c r="BJ207" s="48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</row>
    <row r="208" spans="1:120" ht="18.75" x14ac:dyDescent="0.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8"/>
      <c r="BJ208" s="48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</row>
    <row r="209" spans="1:120" ht="18.75" x14ac:dyDescent="0.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8"/>
      <c r="BJ209" s="48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</row>
    <row r="210" spans="1:120" ht="18.75" x14ac:dyDescent="0.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8"/>
      <c r="BJ210" s="48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</row>
    <row r="211" spans="1:120" ht="18.75" x14ac:dyDescent="0.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8"/>
      <c r="BJ211" s="48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</row>
    <row r="212" spans="1:120" ht="18.75" x14ac:dyDescent="0.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</row>
    <row r="213" spans="1:120" ht="18.75" x14ac:dyDescent="0.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8"/>
      <c r="BJ213" s="48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</row>
    <row r="214" spans="1:120" ht="18.75" x14ac:dyDescent="0.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8"/>
      <c r="BJ214" s="48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</row>
    <row r="215" spans="1:120" ht="18.75" x14ac:dyDescent="0.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8"/>
      <c r="BJ215" s="48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</row>
    <row r="216" spans="1:120" ht="18.75" x14ac:dyDescent="0.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8"/>
      <c r="BJ216" s="48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</row>
    <row r="217" spans="1:120" ht="18.75" x14ac:dyDescent="0.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8"/>
      <c r="BJ217" s="48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</row>
    <row r="218" spans="1:120" ht="18.75" x14ac:dyDescent="0.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8"/>
      <c r="BJ218" s="4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</row>
    <row r="219" spans="1:120" ht="18.75" x14ac:dyDescent="0.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8"/>
      <c r="BJ219" s="4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</row>
    <row r="220" spans="1:120" ht="18.75" x14ac:dyDescent="0.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8"/>
      <c r="BJ220" s="4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</row>
    <row r="221" spans="1:120" ht="18.75" x14ac:dyDescent="0.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8"/>
      <c r="BJ221" s="4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</row>
    <row r="222" spans="1:120" ht="18.75" x14ac:dyDescent="0.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8"/>
      <c r="BJ222" s="4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</row>
    <row r="223" spans="1:120" ht="18.75" x14ac:dyDescent="0.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8"/>
      <c r="BJ223" s="4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</row>
    <row r="224" spans="1:120" ht="18.75" x14ac:dyDescent="0.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8"/>
      <c r="BJ224" s="4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</row>
    <row r="225" spans="1:120" ht="18.75" x14ac:dyDescent="0.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8"/>
      <c r="BJ225" s="4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</row>
    <row r="226" spans="1:120" ht="18.75" x14ac:dyDescent="0.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8"/>
      <c r="BJ226" s="4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</row>
    <row r="227" spans="1:120" ht="18.75" x14ac:dyDescent="0.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8"/>
      <c r="BJ227" s="4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</row>
    <row r="228" spans="1:120" ht="18.75" x14ac:dyDescent="0.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8"/>
      <c r="BJ228" s="4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</row>
    <row r="229" spans="1:120" ht="18.75" x14ac:dyDescent="0.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8"/>
      <c r="BJ229" s="4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</row>
    <row r="230" spans="1:120" ht="18.75" x14ac:dyDescent="0.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8"/>
      <c r="BJ230" s="4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</row>
    <row r="231" spans="1:120" ht="18.75" x14ac:dyDescent="0.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</row>
    <row r="232" spans="1:120" ht="18.75" x14ac:dyDescent="0.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8"/>
      <c r="BJ232" s="4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</row>
    <row r="233" spans="1:120" ht="18.75" x14ac:dyDescent="0.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8"/>
      <c r="BJ233" s="48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48"/>
      <c r="CO233" s="48"/>
      <c r="CP233" s="48"/>
      <c r="CQ233" s="48"/>
      <c r="CR233" s="48"/>
      <c r="CS233" s="48"/>
      <c r="CT233" s="48"/>
      <c r="CU233" s="48"/>
      <c r="CV233" s="48"/>
      <c r="CW233" s="48"/>
      <c r="CX233" s="48"/>
      <c r="CY233" s="48"/>
      <c r="CZ233" s="48"/>
      <c r="DA233" s="48"/>
      <c r="DB233" s="48"/>
      <c r="DC233" s="48"/>
      <c r="DD233" s="48"/>
      <c r="DE233" s="48"/>
      <c r="DF233" s="48"/>
      <c r="DG233" s="48"/>
      <c r="DH233" s="48"/>
      <c r="DI233" s="48"/>
      <c r="DJ233" s="48"/>
      <c r="DK233" s="48"/>
      <c r="DL233" s="48"/>
      <c r="DM233" s="48"/>
      <c r="DN233" s="48"/>
      <c r="DO233" s="48"/>
      <c r="DP233" s="48"/>
    </row>
    <row r="234" spans="1:120" ht="18.75" x14ac:dyDescent="0.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8"/>
      <c r="BJ234" s="48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48"/>
      <c r="CO234" s="48"/>
      <c r="CP234" s="48"/>
      <c r="CQ234" s="48"/>
      <c r="CR234" s="48"/>
      <c r="CS234" s="48"/>
      <c r="CT234" s="48"/>
      <c r="CU234" s="48"/>
      <c r="CV234" s="48"/>
      <c r="CW234" s="48"/>
      <c r="CX234" s="48"/>
      <c r="CY234" s="48"/>
      <c r="CZ234" s="48"/>
      <c r="DA234" s="48"/>
      <c r="DB234" s="48"/>
      <c r="DC234" s="48"/>
      <c r="DD234" s="48"/>
      <c r="DE234" s="48"/>
      <c r="DF234" s="48"/>
      <c r="DG234" s="48"/>
      <c r="DH234" s="48"/>
      <c r="DI234" s="48"/>
      <c r="DJ234" s="48"/>
      <c r="DK234" s="48"/>
      <c r="DL234" s="48"/>
      <c r="DM234" s="48"/>
      <c r="DN234" s="48"/>
      <c r="DO234" s="48"/>
      <c r="DP234" s="48"/>
    </row>
    <row r="235" spans="1:120" ht="18.75" x14ac:dyDescent="0.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8"/>
      <c r="BJ235" s="48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48"/>
      <c r="CO235" s="48"/>
      <c r="CP235" s="48"/>
      <c r="CQ235" s="48"/>
      <c r="CR235" s="48"/>
      <c r="CS235" s="48"/>
      <c r="CT235" s="48"/>
      <c r="CU235" s="48"/>
      <c r="CV235" s="48"/>
      <c r="CW235" s="48"/>
      <c r="CX235" s="48"/>
      <c r="CY235" s="48"/>
      <c r="CZ235" s="48"/>
      <c r="DA235" s="48"/>
      <c r="DB235" s="48"/>
      <c r="DC235" s="48"/>
      <c r="DD235" s="48"/>
      <c r="DE235" s="48"/>
      <c r="DF235" s="48"/>
      <c r="DG235" s="48"/>
      <c r="DH235" s="48"/>
      <c r="DI235" s="48"/>
      <c r="DJ235" s="48"/>
      <c r="DK235" s="48"/>
      <c r="DL235" s="48"/>
      <c r="DM235" s="48"/>
      <c r="DN235" s="48"/>
      <c r="DO235" s="48"/>
      <c r="DP235" s="48"/>
    </row>
    <row r="236" spans="1:120" ht="18.75" x14ac:dyDescent="0.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8"/>
      <c r="BJ236" s="48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48"/>
      <c r="CO236" s="48"/>
      <c r="CP236" s="48"/>
      <c r="CQ236" s="48"/>
      <c r="CR236" s="48"/>
      <c r="CS236" s="48"/>
      <c r="CT236" s="48"/>
      <c r="CU236" s="48"/>
      <c r="CV236" s="48"/>
      <c r="CW236" s="48"/>
      <c r="CX236" s="48"/>
      <c r="CY236" s="48"/>
      <c r="CZ236" s="48"/>
      <c r="DA236" s="48"/>
      <c r="DB236" s="48"/>
      <c r="DC236" s="48"/>
      <c r="DD236" s="48"/>
      <c r="DE236" s="48"/>
      <c r="DF236" s="48"/>
      <c r="DG236" s="48"/>
      <c r="DH236" s="48"/>
      <c r="DI236" s="48"/>
      <c r="DJ236" s="48"/>
      <c r="DK236" s="48"/>
      <c r="DL236" s="48"/>
      <c r="DM236" s="48"/>
      <c r="DN236" s="48"/>
      <c r="DO236" s="48"/>
      <c r="DP236" s="48"/>
    </row>
    <row r="237" spans="1:120" ht="18.75" x14ac:dyDescent="0.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8"/>
      <c r="BJ237" s="48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48"/>
      <c r="CO237" s="48"/>
      <c r="CP237" s="48"/>
      <c r="CQ237" s="48"/>
      <c r="CR237" s="48"/>
      <c r="CS237" s="48"/>
      <c r="CT237" s="48"/>
      <c r="CU237" s="48"/>
      <c r="CV237" s="48"/>
      <c r="CW237" s="48"/>
      <c r="CX237" s="48"/>
      <c r="CY237" s="48"/>
      <c r="CZ237" s="48"/>
      <c r="DA237" s="48"/>
      <c r="DB237" s="48"/>
      <c r="DC237" s="48"/>
      <c r="DD237" s="48"/>
      <c r="DE237" s="48"/>
      <c r="DF237" s="48"/>
      <c r="DG237" s="48"/>
      <c r="DH237" s="48"/>
      <c r="DI237" s="48"/>
      <c r="DJ237" s="48"/>
      <c r="DK237" s="48"/>
      <c r="DL237" s="48"/>
      <c r="DM237" s="48"/>
      <c r="DN237" s="48"/>
      <c r="DO237" s="48"/>
      <c r="DP237" s="48"/>
    </row>
    <row r="238" spans="1:120" ht="18.75" x14ac:dyDescent="0.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8"/>
      <c r="BJ238" s="48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48"/>
      <c r="CO238" s="48"/>
      <c r="CP238" s="48"/>
      <c r="CQ238" s="48"/>
      <c r="CR238" s="48"/>
      <c r="CS238" s="48"/>
      <c r="CT238" s="48"/>
      <c r="CU238" s="48"/>
      <c r="CV238" s="48"/>
      <c r="CW238" s="48"/>
      <c r="CX238" s="48"/>
      <c r="CY238" s="48"/>
      <c r="CZ238" s="48"/>
      <c r="DA238" s="48"/>
      <c r="DB238" s="48"/>
      <c r="DC238" s="48"/>
      <c r="DD238" s="48"/>
      <c r="DE238" s="48"/>
      <c r="DF238" s="48"/>
      <c r="DG238" s="48"/>
      <c r="DH238" s="48"/>
      <c r="DI238" s="48"/>
      <c r="DJ238" s="48"/>
      <c r="DK238" s="48"/>
      <c r="DL238" s="48"/>
      <c r="DM238" s="48"/>
      <c r="DN238" s="48"/>
      <c r="DO238" s="48"/>
      <c r="DP238" s="48"/>
    </row>
    <row r="239" spans="1:120" ht="18.75" x14ac:dyDescent="0.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8"/>
      <c r="BJ239" s="48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48"/>
      <c r="CO239" s="48"/>
      <c r="CP239" s="48"/>
      <c r="CQ239" s="48"/>
      <c r="CR239" s="48"/>
      <c r="CS239" s="48"/>
      <c r="CT239" s="48"/>
      <c r="CU239" s="48"/>
      <c r="CV239" s="48"/>
      <c r="CW239" s="48"/>
      <c r="CX239" s="48"/>
      <c r="CY239" s="48"/>
      <c r="CZ239" s="48"/>
      <c r="DA239" s="48"/>
      <c r="DB239" s="48"/>
      <c r="DC239" s="48"/>
      <c r="DD239" s="48"/>
      <c r="DE239" s="48"/>
      <c r="DF239" s="48"/>
      <c r="DG239" s="48"/>
      <c r="DH239" s="48"/>
      <c r="DI239" s="48"/>
      <c r="DJ239" s="48"/>
      <c r="DK239" s="48"/>
      <c r="DL239" s="48"/>
      <c r="DM239" s="48"/>
      <c r="DN239" s="48"/>
      <c r="DO239" s="48"/>
      <c r="DP239" s="48"/>
    </row>
    <row r="240" spans="1:120" ht="18.75" x14ac:dyDescent="0.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8"/>
      <c r="BJ240" s="48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</row>
    <row r="241" spans="1:120" ht="18.75" x14ac:dyDescent="0.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8"/>
      <c r="BJ241" s="48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</row>
    <row r="242" spans="1:120" ht="18.75" x14ac:dyDescent="0.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8"/>
      <c r="BJ242" s="48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</row>
    <row r="243" spans="1:120" ht="18.75" x14ac:dyDescent="0.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8"/>
      <c r="BJ243" s="48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</row>
    <row r="244" spans="1:120" ht="18.75" x14ac:dyDescent="0.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8"/>
      <c r="BJ244" s="48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</row>
    <row r="245" spans="1:120" ht="18.75" x14ac:dyDescent="0.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8"/>
      <c r="BJ245" s="48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</row>
    <row r="246" spans="1:120" ht="18.75" x14ac:dyDescent="0.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8"/>
      <c r="BJ246" s="48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</row>
    <row r="247" spans="1:120" ht="18.75" x14ac:dyDescent="0.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8"/>
      <c r="BJ247" s="48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</row>
    <row r="248" spans="1:120" ht="18.75" x14ac:dyDescent="0.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8"/>
      <c r="BJ248" s="48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</row>
    <row r="249" spans="1:120" ht="18.75" x14ac:dyDescent="0.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8"/>
      <c r="BJ249" s="48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</row>
    <row r="250" spans="1:120" ht="18.75" x14ac:dyDescent="0.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8"/>
      <c r="BJ250" s="48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</row>
    <row r="251" spans="1:120" ht="18.75" x14ac:dyDescent="0.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8"/>
      <c r="BJ251" s="48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</row>
    <row r="252" spans="1:120" ht="18.75" x14ac:dyDescent="0.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8"/>
      <c r="BJ252" s="48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</row>
    <row r="253" spans="1:120" ht="18.75" x14ac:dyDescent="0.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8"/>
      <c r="BJ253" s="48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</row>
    <row r="254" spans="1:120" ht="18.75" x14ac:dyDescent="0.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8"/>
      <c r="BJ254" s="48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</row>
    <row r="255" spans="1:120" ht="18.75" x14ac:dyDescent="0.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8"/>
      <c r="BJ255" s="48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</row>
    <row r="256" spans="1:120" ht="18.75" x14ac:dyDescent="0.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8"/>
      <c r="BJ256" s="48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</row>
    <row r="257" spans="1:120" ht="18.75" x14ac:dyDescent="0.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8"/>
      <c r="BJ257" s="48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</row>
    <row r="258" spans="1:120" ht="18.75" x14ac:dyDescent="0.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8"/>
      <c r="BJ258" s="48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</row>
    <row r="259" spans="1:120" ht="18.75" x14ac:dyDescent="0.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8"/>
      <c r="BJ259" s="48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</row>
    <row r="260" spans="1:120" ht="18.75" x14ac:dyDescent="0.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8"/>
      <c r="BJ260" s="48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</row>
    <row r="261" spans="1:120" ht="18.75" x14ac:dyDescent="0.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8"/>
      <c r="BJ261" s="48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</row>
    <row r="262" spans="1:120" ht="18.75" x14ac:dyDescent="0.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8"/>
      <c r="BJ262" s="48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</row>
    <row r="263" spans="1:120" ht="18.75" x14ac:dyDescent="0.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8"/>
      <c r="BJ263" s="48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</row>
    <row r="264" spans="1:120" ht="18.75" x14ac:dyDescent="0.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8"/>
      <c r="BJ264" s="48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</row>
    <row r="265" spans="1:120" ht="18.75" x14ac:dyDescent="0.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8"/>
      <c r="BJ265" s="48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</row>
    <row r="266" spans="1:120" ht="18.75" x14ac:dyDescent="0.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8"/>
      <c r="BJ266" s="48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</row>
    <row r="267" spans="1:120" ht="18.75" x14ac:dyDescent="0.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8"/>
      <c r="BJ267" s="48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</row>
    <row r="268" spans="1:120" ht="18.75" x14ac:dyDescent="0.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8"/>
      <c r="BJ268" s="48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</row>
    <row r="269" spans="1:120" ht="18.75" x14ac:dyDescent="0.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8"/>
      <c r="BJ269" s="48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</row>
    <row r="270" spans="1:120" ht="18.75" x14ac:dyDescent="0.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8"/>
      <c r="BJ270" s="48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</row>
    <row r="271" spans="1:120" ht="18.75" x14ac:dyDescent="0.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8"/>
      <c r="BJ271" s="48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</row>
    <row r="272" spans="1:120" ht="18.75" x14ac:dyDescent="0.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8"/>
      <c r="BJ272" s="48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</row>
    <row r="273" spans="1:120" ht="18.75" x14ac:dyDescent="0.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8"/>
      <c r="BJ273" s="48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</row>
    <row r="274" spans="1:120" ht="18.75" x14ac:dyDescent="0.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8"/>
      <c r="BJ274" s="48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</row>
    <row r="275" spans="1:120" ht="18.75" x14ac:dyDescent="0.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8"/>
      <c r="BJ275" s="48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</row>
    <row r="276" spans="1:120" ht="18.75" x14ac:dyDescent="0.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8"/>
      <c r="BJ276" s="48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</row>
    <row r="277" spans="1:120" ht="18.75" x14ac:dyDescent="0.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  <c r="AA277" s="46"/>
      <c r="AB277" s="46"/>
      <c r="AC277" s="46"/>
      <c r="AD277" s="46"/>
      <c r="AE277" s="46"/>
      <c r="AF277" s="46"/>
      <c r="AG277" s="46"/>
      <c r="AH277" s="46"/>
      <c r="AI277" s="46"/>
      <c r="AJ277" s="46"/>
      <c r="AK277" s="46"/>
      <c r="AL277" s="46"/>
      <c r="AM277" s="46"/>
      <c r="AN277" s="46"/>
      <c r="AO277" s="46"/>
      <c r="AP277" s="46"/>
      <c r="AQ277" s="46"/>
      <c r="AR277" s="46"/>
      <c r="AS277" s="46"/>
      <c r="AT277" s="46"/>
      <c r="AU277" s="46"/>
      <c r="AV277" s="46"/>
      <c r="AW277" s="46"/>
      <c r="AX277" s="46"/>
      <c r="AY277" s="46"/>
      <c r="AZ277" s="46"/>
      <c r="BA277" s="46"/>
      <c r="BB277" s="46"/>
      <c r="BC277" s="46"/>
      <c r="BD277" s="46"/>
      <c r="BE277" s="46"/>
      <c r="BF277" s="46"/>
      <c r="BG277" s="46"/>
      <c r="BH277" s="46"/>
      <c r="BI277" s="48"/>
      <c r="BJ277" s="48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</row>
    <row r="278" spans="1:120" ht="18.75" x14ac:dyDescent="0.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  <c r="AA278" s="46"/>
      <c r="AB278" s="46"/>
      <c r="AC278" s="46"/>
      <c r="AD278" s="46"/>
      <c r="AE278" s="46"/>
      <c r="AF278" s="46"/>
      <c r="AG278" s="46"/>
      <c r="AH278" s="46"/>
      <c r="AI278" s="46"/>
      <c r="AJ278" s="46"/>
      <c r="AK278" s="46"/>
      <c r="AL278" s="46"/>
      <c r="AM278" s="46"/>
      <c r="AN278" s="46"/>
      <c r="AO278" s="46"/>
      <c r="AP278" s="46"/>
      <c r="AQ278" s="46"/>
      <c r="AR278" s="46"/>
      <c r="AS278" s="46"/>
      <c r="AT278" s="46"/>
      <c r="AU278" s="46"/>
      <c r="AV278" s="46"/>
      <c r="AW278" s="46"/>
      <c r="AX278" s="46"/>
      <c r="AY278" s="46"/>
      <c r="AZ278" s="46"/>
      <c r="BA278" s="46"/>
      <c r="BB278" s="46"/>
      <c r="BC278" s="46"/>
      <c r="BD278" s="46"/>
      <c r="BE278" s="46"/>
      <c r="BF278" s="46"/>
      <c r="BG278" s="46"/>
      <c r="BH278" s="46"/>
      <c r="BI278" s="48"/>
      <c r="BJ278" s="48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</row>
    <row r="279" spans="1:120" ht="18.75" x14ac:dyDescent="0.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  <c r="AA279" s="46"/>
      <c r="AB279" s="46"/>
      <c r="AC279" s="46"/>
      <c r="AD279" s="46"/>
      <c r="AE279" s="46"/>
      <c r="AF279" s="46"/>
      <c r="AG279" s="46"/>
      <c r="AH279" s="46"/>
      <c r="AI279" s="46"/>
      <c r="AJ279" s="46"/>
      <c r="AK279" s="46"/>
      <c r="AL279" s="46"/>
      <c r="AM279" s="46"/>
      <c r="AN279" s="46"/>
      <c r="AO279" s="46"/>
      <c r="AP279" s="46"/>
      <c r="AQ279" s="46"/>
      <c r="AR279" s="46"/>
      <c r="AS279" s="46"/>
      <c r="AT279" s="46"/>
      <c r="AU279" s="46"/>
      <c r="AV279" s="46"/>
      <c r="AW279" s="46"/>
      <c r="AX279" s="46"/>
      <c r="AY279" s="46"/>
      <c r="AZ279" s="46"/>
      <c r="BA279" s="46"/>
      <c r="BB279" s="46"/>
      <c r="BC279" s="46"/>
      <c r="BD279" s="46"/>
      <c r="BE279" s="46"/>
      <c r="BF279" s="46"/>
      <c r="BG279" s="46"/>
      <c r="BH279" s="46"/>
      <c r="BI279" s="48"/>
      <c r="BJ279" s="48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</row>
    <row r="280" spans="1:120" ht="18.75" x14ac:dyDescent="0.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  <c r="AA280" s="46"/>
      <c r="AB280" s="46"/>
      <c r="AC280" s="46"/>
      <c r="AD280" s="46"/>
      <c r="AE280" s="46"/>
      <c r="AF280" s="46"/>
      <c r="AG280" s="46"/>
      <c r="AH280" s="46"/>
      <c r="AI280" s="46"/>
      <c r="AJ280" s="46"/>
      <c r="AK280" s="46"/>
      <c r="AL280" s="46"/>
      <c r="AM280" s="46"/>
      <c r="AN280" s="46"/>
      <c r="AO280" s="46"/>
      <c r="AP280" s="46"/>
      <c r="AQ280" s="46"/>
      <c r="AR280" s="46"/>
      <c r="AS280" s="46"/>
      <c r="AT280" s="46"/>
      <c r="AU280" s="46"/>
      <c r="AV280" s="46"/>
      <c r="AW280" s="46"/>
      <c r="AX280" s="46"/>
      <c r="AY280" s="46"/>
      <c r="AZ280" s="46"/>
      <c r="BA280" s="46"/>
      <c r="BB280" s="46"/>
      <c r="BC280" s="46"/>
      <c r="BD280" s="46"/>
      <c r="BE280" s="46"/>
      <c r="BF280" s="46"/>
      <c r="BG280" s="46"/>
      <c r="BH280" s="46"/>
      <c r="BI280" s="48"/>
      <c r="BJ280" s="48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</row>
    <row r="281" spans="1:120" ht="18.75" x14ac:dyDescent="0.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  <c r="AA281" s="46"/>
      <c r="AB281" s="46"/>
      <c r="AC281" s="46"/>
      <c r="AD281" s="46"/>
      <c r="AE281" s="46"/>
      <c r="AF281" s="46"/>
      <c r="AG281" s="46"/>
      <c r="AH281" s="46"/>
      <c r="AI281" s="46"/>
      <c r="AJ281" s="46"/>
      <c r="AK281" s="46"/>
      <c r="AL281" s="46"/>
      <c r="AM281" s="46"/>
      <c r="AN281" s="46"/>
      <c r="AO281" s="46"/>
      <c r="AP281" s="46"/>
      <c r="AQ281" s="46"/>
      <c r="AR281" s="46"/>
      <c r="AS281" s="46"/>
      <c r="AT281" s="46"/>
      <c r="AU281" s="46"/>
      <c r="AV281" s="46"/>
      <c r="AW281" s="46"/>
      <c r="AX281" s="46"/>
      <c r="AY281" s="46"/>
      <c r="AZ281" s="46"/>
      <c r="BA281" s="46"/>
      <c r="BB281" s="46"/>
      <c r="BC281" s="46"/>
      <c r="BD281" s="46"/>
      <c r="BE281" s="46"/>
      <c r="BF281" s="46"/>
      <c r="BG281" s="46"/>
      <c r="BH281" s="46"/>
      <c r="BI281" s="48"/>
      <c r="BJ281" s="48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</row>
    <row r="282" spans="1:120" ht="18.75" x14ac:dyDescent="0.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  <c r="AA282" s="46"/>
      <c r="AB282" s="46"/>
      <c r="AC282" s="46"/>
      <c r="AD282" s="46"/>
      <c r="AE282" s="46"/>
      <c r="AF282" s="46"/>
      <c r="AG282" s="46"/>
      <c r="AH282" s="46"/>
      <c r="AI282" s="46"/>
      <c r="AJ282" s="46"/>
      <c r="AK282" s="46"/>
      <c r="AL282" s="46"/>
      <c r="AM282" s="46"/>
      <c r="AN282" s="46"/>
      <c r="AO282" s="46"/>
      <c r="AP282" s="46"/>
      <c r="AQ282" s="46"/>
      <c r="AR282" s="46"/>
      <c r="AS282" s="46"/>
      <c r="AT282" s="46"/>
      <c r="AU282" s="46"/>
      <c r="AV282" s="46"/>
      <c r="AW282" s="46"/>
      <c r="AX282" s="46"/>
      <c r="AY282" s="46"/>
      <c r="AZ282" s="46"/>
      <c r="BA282" s="46"/>
      <c r="BB282" s="46"/>
      <c r="BC282" s="46"/>
      <c r="BD282" s="46"/>
      <c r="BE282" s="46"/>
      <c r="BF282" s="46"/>
      <c r="BG282" s="46"/>
      <c r="BH282" s="46"/>
      <c r="BI282" s="48"/>
      <c r="BJ282" s="48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</row>
    <row r="283" spans="1:120" ht="18.75" x14ac:dyDescent="0.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  <c r="AA283" s="46"/>
      <c r="AB283" s="46"/>
      <c r="AC283" s="46"/>
      <c r="AD283" s="46"/>
      <c r="AE283" s="46"/>
      <c r="AF283" s="46"/>
      <c r="AG283" s="46"/>
      <c r="AH283" s="46"/>
      <c r="AI283" s="46"/>
      <c r="AJ283" s="46"/>
      <c r="AK283" s="46"/>
      <c r="AL283" s="46"/>
      <c r="AM283" s="46"/>
      <c r="AN283" s="46"/>
      <c r="AO283" s="46"/>
      <c r="AP283" s="46"/>
      <c r="AQ283" s="46"/>
      <c r="AR283" s="46"/>
      <c r="AS283" s="46"/>
      <c r="AT283" s="46"/>
      <c r="AU283" s="46"/>
      <c r="AV283" s="46"/>
      <c r="AW283" s="46"/>
      <c r="AX283" s="46"/>
      <c r="AY283" s="46"/>
      <c r="AZ283" s="46"/>
      <c r="BA283" s="46"/>
      <c r="BB283" s="46"/>
      <c r="BC283" s="46"/>
      <c r="BD283" s="46"/>
      <c r="BE283" s="46"/>
      <c r="BF283" s="46"/>
      <c r="BG283" s="46"/>
      <c r="BH283" s="46"/>
      <c r="BI283" s="48"/>
      <c r="BJ283" s="48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</row>
    <row r="284" spans="1:120" ht="18.75" x14ac:dyDescent="0.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/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8"/>
      <c r="BJ284" s="48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</row>
    <row r="285" spans="1:120" ht="18.75" x14ac:dyDescent="0.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  <c r="AA285" s="46"/>
      <c r="AB285" s="46"/>
      <c r="AC285" s="46"/>
      <c r="AD285" s="46"/>
      <c r="AE285" s="46"/>
      <c r="AF285" s="46"/>
      <c r="AG285" s="46"/>
      <c r="AH285" s="46"/>
      <c r="AI285" s="46"/>
      <c r="AJ285" s="46"/>
      <c r="AK285" s="46"/>
      <c r="AL285" s="46"/>
      <c r="AM285" s="46"/>
      <c r="AN285" s="46"/>
      <c r="AO285" s="46"/>
      <c r="AP285" s="46"/>
      <c r="AQ285" s="46"/>
      <c r="AR285" s="46"/>
      <c r="AS285" s="46"/>
      <c r="AT285" s="46"/>
      <c r="AU285" s="46"/>
      <c r="AV285" s="46"/>
      <c r="AW285" s="46"/>
      <c r="AX285" s="46"/>
      <c r="AY285" s="46"/>
      <c r="AZ285" s="46"/>
      <c r="BA285" s="46"/>
      <c r="BB285" s="46"/>
      <c r="BC285" s="46"/>
      <c r="BD285" s="46"/>
      <c r="BE285" s="46"/>
      <c r="BF285" s="46"/>
      <c r="BG285" s="46"/>
      <c r="BH285" s="46"/>
      <c r="BI285" s="48"/>
      <c r="BJ285" s="48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</row>
    <row r="286" spans="1:120" ht="18.75" x14ac:dyDescent="0.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  <c r="AA286" s="46"/>
      <c r="AB286" s="46"/>
      <c r="AC286" s="46"/>
      <c r="AD286" s="46"/>
      <c r="AE286" s="46"/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46"/>
      <c r="AU286" s="46"/>
      <c r="AV286" s="46"/>
      <c r="AW286" s="46"/>
      <c r="AX286" s="46"/>
      <c r="AY286" s="46"/>
      <c r="AZ286" s="46"/>
      <c r="BA286" s="46"/>
      <c r="BB286" s="46"/>
      <c r="BC286" s="46"/>
      <c r="BD286" s="46"/>
      <c r="BE286" s="46"/>
      <c r="BF286" s="46"/>
      <c r="BG286" s="46"/>
      <c r="BH286" s="46"/>
      <c r="BI286" s="48"/>
      <c r="BJ286" s="48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</row>
    <row r="287" spans="1:120" ht="18.75" x14ac:dyDescent="0.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  <c r="AA287" s="46"/>
      <c r="AB287" s="46"/>
      <c r="AC287" s="46"/>
      <c r="AD287" s="46"/>
      <c r="AE287" s="46"/>
      <c r="AF287" s="46"/>
      <c r="AG287" s="46"/>
      <c r="AH287" s="46"/>
      <c r="AI287" s="46"/>
      <c r="AJ287" s="46"/>
      <c r="AK287" s="46"/>
      <c r="AL287" s="46"/>
      <c r="AM287" s="46"/>
      <c r="AN287" s="46"/>
      <c r="AO287" s="46"/>
      <c r="AP287" s="46"/>
      <c r="AQ287" s="46"/>
      <c r="AR287" s="46"/>
      <c r="AS287" s="46"/>
      <c r="AT287" s="46"/>
      <c r="AU287" s="46"/>
      <c r="AV287" s="46"/>
      <c r="AW287" s="46"/>
      <c r="AX287" s="46"/>
      <c r="AY287" s="46"/>
      <c r="AZ287" s="46"/>
      <c r="BA287" s="46"/>
      <c r="BB287" s="46"/>
      <c r="BC287" s="46"/>
      <c r="BD287" s="46"/>
      <c r="BE287" s="46"/>
      <c r="BF287" s="46"/>
      <c r="BG287" s="46"/>
      <c r="BH287" s="46"/>
      <c r="BI287" s="48"/>
      <c r="BJ287" s="48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48"/>
      <c r="CO287" s="48"/>
      <c r="CP287" s="48"/>
      <c r="CQ287" s="48"/>
      <c r="CR287" s="48"/>
      <c r="CS287" s="48"/>
      <c r="CT287" s="48"/>
      <c r="CU287" s="48"/>
      <c r="CV287" s="48"/>
      <c r="CW287" s="48"/>
      <c r="CX287" s="48"/>
      <c r="CY287" s="48"/>
      <c r="CZ287" s="48"/>
      <c r="DA287" s="48"/>
      <c r="DB287" s="48"/>
      <c r="DC287" s="48"/>
      <c r="DD287" s="48"/>
      <c r="DE287" s="48"/>
      <c r="DF287" s="48"/>
      <c r="DG287" s="48"/>
      <c r="DH287" s="48"/>
      <c r="DI287" s="48"/>
      <c r="DJ287" s="48"/>
      <c r="DK287" s="48"/>
      <c r="DL287" s="48"/>
      <c r="DM287" s="48"/>
      <c r="DN287" s="48"/>
      <c r="DO287" s="48"/>
      <c r="DP287" s="48"/>
    </row>
    <row r="288" spans="1:120" ht="18.75" x14ac:dyDescent="0.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8"/>
      <c r="BJ288" s="48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48"/>
      <c r="CO288" s="48"/>
      <c r="CP288" s="48"/>
      <c r="CQ288" s="48"/>
      <c r="CR288" s="48"/>
      <c r="CS288" s="48"/>
      <c r="CT288" s="48"/>
      <c r="CU288" s="48"/>
      <c r="CV288" s="48"/>
      <c r="CW288" s="48"/>
      <c r="CX288" s="48"/>
      <c r="CY288" s="48"/>
      <c r="CZ288" s="48"/>
      <c r="DA288" s="48"/>
      <c r="DB288" s="48"/>
      <c r="DC288" s="48"/>
      <c r="DD288" s="48"/>
      <c r="DE288" s="48"/>
      <c r="DF288" s="48"/>
      <c r="DG288" s="48"/>
      <c r="DH288" s="48"/>
      <c r="DI288" s="48"/>
      <c r="DJ288" s="48"/>
      <c r="DK288" s="48"/>
      <c r="DL288" s="48"/>
      <c r="DM288" s="48"/>
      <c r="DN288" s="48"/>
      <c r="DO288" s="48"/>
      <c r="DP288" s="48"/>
    </row>
    <row r="289" spans="1:120" ht="18.75" x14ac:dyDescent="0.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  <c r="AA289" s="46"/>
      <c r="AB289" s="46"/>
      <c r="AC289" s="46"/>
      <c r="AD289" s="46"/>
      <c r="AE289" s="46"/>
      <c r="AF289" s="46"/>
      <c r="AG289" s="46"/>
      <c r="AH289" s="46"/>
      <c r="AI289" s="46"/>
      <c r="AJ289" s="46"/>
      <c r="AK289" s="46"/>
      <c r="AL289" s="46"/>
      <c r="AM289" s="46"/>
      <c r="AN289" s="46"/>
      <c r="AO289" s="46"/>
      <c r="AP289" s="46"/>
      <c r="AQ289" s="46"/>
      <c r="AR289" s="46"/>
      <c r="AS289" s="46"/>
      <c r="AT289" s="46"/>
      <c r="AU289" s="46"/>
      <c r="AV289" s="46"/>
      <c r="AW289" s="46"/>
      <c r="AX289" s="46"/>
      <c r="AY289" s="46"/>
      <c r="AZ289" s="46"/>
      <c r="BA289" s="46"/>
      <c r="BB289" s="46"/>
      <c r="BC289" s="46"/>
      <c r="BD289" s="46"/>
      <c r="BE289" s="46"/>
      <c r="BF289" s="46"/>
      <c r="BG289" s="46"/>
      <c r="BH289" s="46"/>
      <c r="BI289" s="48"/>
      <c r="BJ289" s="48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48"/>
      <c r="CO289" s="48"/>
      <c r="CP289" s="48"/>
      <c r="CQ289" s="48"/>
      <c r="CR289" s="48"/>
      <c r="CS289" s="48"/>
      <c r="CT289" s="48"/>
      <c r="CU289" s="48"/>
      <c r="CV289" s="48"/>
      <c r="CW289" s="48"/>
      <c r="CX289" s="48"/>
      <c r="CY289" s="48"/>
      <c r="CZ289" s="48"/>
      <c r="DA289" s="48"/>
      <c r="DB289" s="48"/>
      <c r="DC289" s="48"/>
      <c r="DD289" s="48"/>
      <c r="DE289" s="48"/>
      <c r="DF289" s="48"/>
      <c r="DG289" s="48"/>
      <c r="DH289" s="48"/>
      <c r="DI289" s="48"/>
      <c r="DJ289" s="48"/>
      <c r="DK289" s="48"/>
      <c r="DL289" s="48"/>
      <c r="DM289" s="48"/>
      <c r="DN289" s="48"/>
      <c r="DO289" s="48"/>
      <c r="DP289" s="48"/>
    </row>
    <row r="290" spans="1:120" ht="18.75" x14ac:dyDescent="0.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  <c r="AA290" s="46"/>
      <c r="AB290" s="46"/>
      <c r="AC290" s="46"/>
      <c r="AD290" s="46"/>
      <c r="AE290" s="46"/>
      <c r="AF290" s="46"/>
      <c r="AG290" s="46"/>
      <c r="AH290" s="46"/>
      <c r="AI290" s="46"/>
      <c r="AJ290" s="46"/>
      <c r="AK290" s="46"/>
      <c r="AL290" s="46"/>
      <c r="AM290" s="46"/>
      <c r="AN290" s="46"/>
      <c r="AO290" s="46"/>
      <c r="AP290" s="46"/>
      <c r="AQ290" s="46"/>
      <c r="AR290" s="46"/>
      <c r="AS290" s="46"/>
      <c r="AT290" s="46"/>
      <c r="AU290" s="46"/>
      <c r="AV290" s="46"/>
      <c r="AW290" s="46"/>
      <c r="AX290" s="46"/>
      <c r="AY290" s="46"/>
      <c r="AZ290" s="46"/>
      <c r="BA290" s="46"/>
      <c r="BB290" s="46"/>
      <c r="BC290" s="46"/>
      <c r="BD290" s="46"/>
      <c r="BE290" s="46"/>
      <c r="BF290" s="46"/>
      <c r="BG290" s="46"/>
      <c r="BH290" s="46"/>
      <c r="BI290" s="48"/>
      <c r="BJ290" s="48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48"/>
      <c r="CO290" s="48"/>
      <c r="CP290" s="48"/>
      <c r="CQ290" s="48"/>
      <c r="CR290" s="48"/>
      <c r="CS290" s="48"/>
      <c r="CT290" s="48"/>
      <c r="CU290" s="48"/>
      <c r="CV290" s="48"/>
      <c r="CW290" s="48"/>
      <c r="CX290" s="48"/>
      <c r="CY290" s="48"/>
      <c r="CZ290" s="48"/>
      <c r="DA290" s="48"/>
      <c r="DB290" s="48"/>
      <c r="DC290" s="48"/>
      <c r="DD290" s="48"/>
      <c r="DE290" s="48"/>
      <c r="DF290" s="48"/>
      <c r="DG290" s="48"/>
      <c r="DH290" s="48"/>
      <c r="DI290" s="48"/>
      <c r="DJ290" s="48"/>
      <c r="DK290" s="48"/>
      <c r="DL290" s="48"/>
      <c r="DM290" s="48"/>
      <c r="DN290" s="48"/>
      <c r="DO290" s="48"/>
      <c r="DP290" s="48"/>
    </row>
    <row r="291" spans="1:120" ht="18.75" x14ac:dyDescent="0.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  <c r="AA291" s="46"/>
      <c r="AB291" s="46"/>
      <c r="AC291" s="46"/>
      <c r="AD291" s="46"/>
      <c r="AE291" s="46"/>
      <c r="AF291" s="46"/>
      <c r="AG291" s="46"/>
      <c r="AH291" s="46"/>
      <c r="AI291" s="46"/>
      <c r="AJ291" s="46"/>
      <c r="AK291" s="46"/>
      <c r="AL291" s="46"/>
      <c r="AM291" s="46"/>
      <c r="AN291" s="46"/>
      <c r="AO291" s="46"/>
      <c r="AP291" s="46"/>
      <c r="AQ291" s="46"/>
      <c r="AR291" s="46"/>
      <c r="AS291" s="46"/>
      <c r="AT291" s="46"/>
      <c r="AU291" s="46"/>
      <c r="AV291" s="46"/>
      <c r="AW291" s="46"/>
      <c r="AX291" s="46"/>
      <c r="AY291" s="46"/>
      <c r="AZ291" s="46"/>
      <c r="BA291" s="46"/>
      <c r="BB291" s="46"/>
      <c r="BC291" s="46"/>
      <c r="BD291" s="46"/>
      <c r="BE291" s="46"/>
      <c r="BF291" s="46"/>
      <c r="BG291" s="46"/>
      <c r="BH291" s="46"/>
      <c r="BI291" s="48"/>
      <c r="BJ291" s="48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48"/>
      <c r="CO291" s="48"/>
      <c r="CP291" s="48"/>
      <c r="CQ291" s="48"/>
      <c r="CR291" s="48"/>
      <c r="CS291" s="48"/>
      <c r="CT291" s="48"/>
      <c r="CU291" s="48"/>
      <c r="CV291" s="48"/>
      <c r="CW291" s="48"/>
      <c r="CX291" s="48"/>
      <c r="CY291" s="48"/>
      <c r="CZ291" s="48"/>
      <c r="DA291" s="48"/>
      <c r="DB291" s="48"/>
      <c r="DC291" s="48"/>
      <c r="DD291" s="48"/>
      <c r="DE291" s="48"/>
      <c r="DF291" s="48"/>
      <c r="DG291" s="48"/>
      <c r="DH291" s="48"/>
      <c r="DI291" s="48"/>
      <c r="DJ291" s="48"/>
      <c r="DK291" s="48"/>
      <c r="DL291" s="48"/>
      <c r="DM291" s="48"/>
      <c r="DN291" s="48"/>
      <c r="DO291" s="48"/>
      <c r="DP291" s="48"/>
    </row>
    <row r="292" spans="1:120" ht="18.75" x14ac:dyDescent="0.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  <c r="AA292" s="46"/>
      <c r="AB292" s="46"/>
      <c r="AC292" s="46"/>
      <c r="AD292" s="46"/>
      <c r="AE292" s="46"/>
      <c r="AF292" s="46"/>
      <c r="AG292" s="46"/>
      <c r="AH292" s="46"/>
      <c r="AI292" s="46"/>
      <c r="AJ292" s="46"/>
      <c r="AK292" s="46"/>
      <c r="AL292" s="46"/>
      <c r="AM292" s="46"/>
      <c r="AN292" s="46"/>
      <c r="AO292" s="46"/>
      <c r="AP292" s="46"/>
      <c r="AQ292" s="46"/>
      <c r="AR292" s="46"/>
      <c r="AS292" s="46"/>
      <c r="AT292" s="46"/>
      <c r="AU292" s="46"/>
      <c r="AV292" s="46"/>
      <c r="AW292" s="46"/>
      <c r="AX292" s="46"/>
      <c r="AY292" s="46"/>
      <c r="AZ292" s="46"/>
      <c r="BA292" s="46"/>
      <c r="BB292" s="46"/>
      <c r="BC292" s="46"/>
      <c r="BD292" s="46"/>
      <c r="BE292" s="46"/>
      <c r="BF292" s="46"/>
      <c r="BG292" s="46"/>
      <c r="BH292" s="46"/>
      <c r="BI292" s="48"/>
      <c r="BJ292" s="48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48"/>
      <c r="CO292" s="48"/>
      <c r="CP292" s="48"/>
      <c r="CQ292" s="48"/>
      <c r="CR292" s="48"/>
      <c r="CS292" s="48"/>
      <c r="CT292" s="48"/>
      <c r="CU292" s="48"/>
      <c r="CV292" s="48"/>
      <c r="CW292" s="48"/>
      <c r="CX292" s="48"/>
      <c r="CY292" s="48"/>
      <c r="CZ292" s="48"/>
      <c r="DA292" s="48"/>
      <c r="DB292" s="48"/>
      <c r="DC292" s="48"/>
      <c r="DD292" s="48"/>
      <c r="DE292" s="48"/>
      <c r="DF292" s="48"/>
      <c r="DG292" s="48"/>
      <c r="DH292" s="48"/>
      <c r="DI292" s="48"/>
      <c r="DJ292" s="48"/>
      <c r="DK292" s="48"/>
      <c r="DL292" s="48"/>
      <c r="DM292" s="48"/>
      <c r="DN292" s="48"/>
      <c r="DO292" s="48"/>
      <c r="DP292" s="48"/>
    </row>
    <row r="293" spans="1:120" ht="18.75" x14ac:dyDescent="0.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  <c r="AA293" s="46"/>
      <c r="AB293" s="46"/>
      <c r="AC293" s="46"/>
      <c r="AD293" s="46"/>
      <c r="AE293" s="46"/>
      <c r="AF293" s="46"/>
      <c r="AG293" s="46"/>
      <c r="AH293" s="46"/>
      <c r="AI293" s="46"/>
      <c r="AJ293" s="46"/>
      <c r="AK293" s="46"/>
      <c r="AL293" s="46"/>
      <c r="AM293" s="46"/>
      <c r="AN293" s="46"/>
      <c r="AO293" s="46"/>
      <c r="AP293" s="46"/>
      <c r="AQ293" s="46"/>
      <c r="AR293" s="46"/>
      <c r="AS293" s="46"/>
      <c r="AT293" s="46"/>
      <c r="AU293" s="46"/>
      <c r="AV293" s="46"/>
      <c r="AW293" s="46"/>
      <c r="AX293" s="46"/>
      <c r="AY293" s="46"/>
      <c r="AZ293" s="46"/>
      <c r="BA293" s="46"/>
      <c r="BB293" s="46"/>
      <c r="BC293" s="46"/>
      <c r="BD293" s="46"/>
      <c r="BE293" s="46"/>
      <c r="BF293" s="46"/>
      <c r="BG293" s="46"/>
      <c r="BH293" s="46"/>
      <c r="BI293" s="48"/>
      <c r="BJ293" s="48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48"/>
      <c r="CO293" s="48"/>
      <c r="CP293" s="48"/>
      <c r="CQ293" s="48"/>
      <c r="CR293" s="48"/>
      <c r="CS293" s="48"/>
      <c r="CT293" s="48"/>
      <c r="CU293" s="48"/>
      <c r="CV293" s="48"/>
      <c r="CW293" s="48"/>
      <c r="CX293" s="48"/>
      <c r="CY293" s="48"/>
      <c r="CZ293" s="48"/>
      <c r="DA293" s="48"/>
      <c r="DB293" s="48"/>
      <c r="DC293" s="48"/>
      <c r="DD293" s="48"/>
      <c r="DE293" s="48"/>
      <c r="DF293" s="48"/>
      <c r="DG293" s="48"/>
      <c r="DH293" s="48"/>
      <c r="DI293" s="48"/>
      <c r="DJ293" s="48"/>
      <c r="DK293" s="48"/>
      <c r="DL293" s="48"/>
      <c r="DM293" s="48"/>
      <c r="DN293" s="48"/>
      <c r="DO293" s="48"/>
      <c r="DP293" s="48"/>
    </row>
    <row r="294" spans="1:120" ht="18.75" x14ac:dyDescent="0.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8"/>
      <c r="BJ294" s="48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48"/>
      <c r="CO294" s="48"/>
      <c r="CP294" s="48"/>
      <c r="CQ294" s="48"/>
      <c r="CR294" s="48"/>
      <c r="CS294" s="48"/>
      <c r="CT294" s="48"/>
      <c r="CU294" s="48"/>
      <c r="CV294" s="48"/>
      <c r="CW294" s="48"/>
      <c r="CX294" s="48"/>
      <c r="CY294" s="48"/>
      <c r="CZ294" s="48"/>
      <c r="DA294" s="48"/>
      <c r="DB294" s="48"/>
      <c r="DC294" s="48"/>
      <c r="DD294" s="48"/>
      <c r="DE294" s="48"/>
      <c r="DF294" s="48"/>
      <c r="DG294" s="48"/>
      <c r="DH294" s="48"/>
      <c r="DI294" s="48"/>
      <c r="DJ294" s="48"/>
      <c r="DK294" s="48"/>
      <c r="DL294" s="48"/>
      <c r="DM294" s="48"/>
      <c r="DN294" s="48"/>
      <c r="DO294" s="48"/>
      <c r="DP294" s="48"/>
    </row>
    <row r="295" spans="1:120" ht="18.75" x14ac:dyDescent="0.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46"/>
      <c r="AH295" s="46"/>
      <c r="AI295" s="46"/>
      <c r="AJ295" s="46"/>
      <c r="AK295" s="46"/>
      <c r="AL295" s="46"/>
      <c r="AM295" s="46"/>
      <c r="AN295" s="46"/>
      <c r="AO295" s="46"/>
      <c r="AP295" s="46"/>
      <c r="AQ295" s="46"/>
      <c r="AR295" s="46"/>
      <c r="AS295" s="46"/>
      <c r="AT295" s="46"/>
      <c r="AU295" s="46"/>
      <c r="AV295" s="46"/>
      <c r="AW295" s="46"/>
      <c r="AX295" s="46"/>
      <c r="AY295" s="46"/>
      <c r="AZ295" s="46"/>
      <c r="BA295" s="46"/>
      <c r="BB295" s="46"/>
      <c r="BC295" s="46"/>
      <c r="BD295" s="46"/>
      <c r="BE295" s="46"/>
      <c r="BF295" s="46"/>
      <c r="BG295" s="46"/>
      <c r="BH295" s="46"/>
      <c r="BI295" s="48"/>
      <c r="BJ295" s="48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48"/>
      <c r="CO295" s="48"/>
      <c r="CP295" s="48"/>
      <c r="CQ295" s="48"/>
      <c r="CR295" s="48"/>
      <c r="CS295" s="48"/>
      <c r="CT295" s="48"/>
      <c r="CU295" s="48"/>
      <c r="CV295" s="48"/>
      <c r="CW295" s="48"/>
      <c r="CX295" s="48"/>
      <c r="CY295" s="48"/>
      <c r="CZ295" s="48"/>
      <c r="DA295" s="48"/>
      <c r="DB295" s="48"/>
      <c r="DC295" s="48"/>
      <c r="DD295" s="48"/>
      <c r="DE295" s="48"/>
      <c r="DF295" s="48"/>
      <c r="DG295" s="48"/>
      <c r="DH295" s="48"/>
      <c r="DI295" s="48"/>
      <c r="DJ295" s="48"/>
      <c r="DK295" s="48"/>
      <c r="DL295" s="48"/>
      <c r="DM295" s="48"/>
      <c r="DN295" s="48"/>
      <c r="DO295" s="48"/>
      <c r="DP295" s="48"/>
    </row>
    <row r="296" spans="1:120" ht="18.75" x14ac:dyDescent="0.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8"/>
      <c r="BJ296" s="48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48"/>
      <c r="CO296" s="48"/>
      <c r="CP296" s="48"/>
      <c r="CQ296" s="48"/>
      <c r="CR296" s="48"/>
      <c r="CS296" s="48"/>
      <c r="CT296" s="48"/>
      <c r="CU296" s="48"/>
      <c r="CV296" s="48"/>
      <c r="CW296" s="48"/>
      <c r="CX296" s="48"/>
      <c r="CY296" s="48"/>
      <c r="CZ296" s="48"/>
      <c r="DA296" s="48"/>
      <c r="DB296" s="48"/>
      <c r="DC296" s="48"/>
      <c r="DD296" s="48"/>
      <c r="DE296" s="48"/>
      <c r="DF296" s="48"/>
      <c r="DG296" s="48"/>
      <c r="DH296" s="48"/>
      <c r="DI296" s="48"/>
      <c r="DJ296" s="48"/>
      <c r="DK296" s="48"/>
      <c r="DL296" s="48"/>
      <c r="DM296" s="48"/>
      <c r="DN296" s="48"/>
      <c r="DO296" s="48"/>
      <c r="DP296" s="48"/>
    </row>
    <row r="297" spans="1:120" ht="18.75" x14ac:dyDescent="0.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46"/>
      <c r="AS297" s="46"/>
      <c r="AT297" s="46"/>
      <c r="AU297" s="46"/>
      <c r="AV297" s="46"/>
      <c r="AW297" s="46"/>
      <c r="AX297" s="46"/>
      <c r="AY297" s="46"/>
      <c r="AZ297" s="46"/>
      <c r="BA297" s="46"/>
      <c r="BB297" s="46"/>
      <c r="BC297" s="46"/>
      <c r="BD297" s="46"/>
      <c r="BE297" s="46"/>
      <c r="BF297" s="46"/>
      <c r="BG297" s="46"/>
      <c r="BH297" s="46"/>
      <c r="BI297" s="48"/>
      <c r="BJ297" s="48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48"/>
      <c r="CO297" s="48"/>
      <c r="CP297" s="48"/>
      <c r="CQ297" s="48"/>
      <c r="CR297" s="48"/>
      <c r="CS297" s="48"/>
      <c r="CT297" s="48"/>
      <c r="CU297" s="48"/>
      <c r="CV297" s="48"/>
      <c r="CW297" s="48"/>
      <c r="CX297" s="48"/>
      <c r="CY297" s="48"/>
      <c r="CZ297" s="48"/>
      <c r="DA297" s="48"/>
      <c r="DB297" s="48"/>
      <c r="DC297" s="48"/>
      <c r="DD297" s="48"/>
      <c r="DE297" s="48"/>
      <c r="DF297" s="48"/>
      <c r="DG297" s="48"/>
      <c r="DH297" s="48"/>
      <c r="DI297" s="48"/>
      <c r="DJ297" s="48"/>
      <c r="DK297" s="48"/>
      <c r="DL297" s="48"/>
      <c r="DM297" s="48"/>
      <c r="DN297" s="48"/>
      <c r="DO297" s="48"/>
      <c r="DP297" s="48"/>
    </row>
    <row r="298" spans="1:120" ht="18.75" x14ac:dyDescent="0.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  <c r="AA298" s="46"/>
      <c r="AB298" s="46"/>
      <c r="AC298" s="46"/>
      <c r="AD298" s="46"/>
      <c r="AE298" s="46"/>
      <c r="AF298" s="46"/>
      <c r="AG298" s="46"/>
      <c r="AH298" s="46"/>
      <c r="AI298" s="46"/>
      <c r="AJ298" s="46"/>
      <c r="AK298" s="46"/>
      <c r="AL298" s="46"/>
      <c r="AM298" s="46"/>
      <c r="AN298" s="46"/>
      <c r="AO298" s="46"/>
      <c r="AP298" s="46"/>
      <c r="AQ298" s="46"/>
      <c r="AR298" s="46"/>
      <c r="AS298" s="46"/>
      <c r="AT298" s="46"/>
      <c r="AU298" s="46"/>
      <c r="AV298" s="46"/>
      <c r="AW298" s="46"/>
      <c r="AX298" s="46"/>
      <c r="AY298" s="46"/>
      <c r="AZ298" s="46"/>
      <c r="BA298" s="46"/>
      <c r="BB298" s="46"/>
      <c r="BC298" s="46"/>
      <c r="BD298" s="46"/>
      <c r="BE298" s="46"/>
      <c r="BF298" s="46"/>
      <c r="BG298" s="46"/>
      <c r="BH298" s="46"/>
      <c r="BI298" s="48"/>
      <c r="BJ298" s="48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48"/>
      <c r="CO298" s="48"/>
      <c r="CP298" s="48"/>
      <c r="CQ298" s="48"/>
      <c r="CR298" s="48"/>
      <c r="CS298" s="48"/>
      <c r="CT298" s="48"/>
      <c r="CU298" s="48"/>
      <c r="CV298" s="48"/>
      <c r="CW298" s="48"/>
      <c r="CX298" s="48"/>
      <c r="CY298" s="48"/>
      <c r="CZ298" s="48"/>
      <c r="DA298" s="48"/>
      <c r="DB298" s="48"/>
      <c r="DC298" s="48"/>
      <c r="DD298" s="48"/>
      <c r="DE298" s="48"/>
      <c r="DF298" s="48"/>
      <c r="DG298" s="48"/>
      <c r="DH298" s="48"/>
      <c r="DI298" s="48"/>
      <c r="DJ298" s="48"/>
      <c r="DK298" s="48"/>
      <c r="DL298" s="48"/>
      <c r="DM298" s="48"/>
      <c r="DN298" s="48"/>
      <c r="DO298" s="48"/>
      <c r="DP298" s="48"/>
    </row>
    <row r="299" spans="1:120" ht="18.75" x14ac:dyDescent="0.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  <c r="AA299" s="46"/>
      <c r="AB299" s="46"/>
      <c r="AC299" s="46"/>
      <c r="AD299" s="46"/>
      <c r="AE299" s="46"/>
      <c r="AF299" s="46"/>
      <c r="AG299" s="46"/>
      <c r="AH299" s="46"/>
      <c r="AI299" s="46"/>
      <c r="AJ299" s="46"/>
      <c r="AK299" s="46"/>
      <c r="AL299" s="46"/>
      <c r="AM299" s="46"/>
      <c r="AN299" s="46"/>
      <c r="AO299" s="46"/>
      <c r="AP299" s="46"/>
      <c r="AQ299" s="46"/>
      <c r="AR299" s="46"/>
      <c r="AS299" s="46"/>
      <c r="AT299" s="46"/>
      <c r="AU299" s="46"/>
      <c r="AV299" s="46"/>
      <c r="AW299" s="46"/>
      <c r="AX299" s="46"/>
      <c r="AY299" s="46"/>
      <c r="AZ299" s="46"/>
      <c r="BA299" s="46"/>
      <c r="BB299" s="46"/>
      <c r="BC299" s="46"/>
      <c r="BD299" s="46"/>
      <c r="BE299" s="46"/>
      <c r="BF299" s="46"/>
      <c r="BG299" s="46"/>
      <c r="BH299" s="46"/>
      <c r="BI299" s="48"/>
      <c r="BJ299" s="48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48"/>
      <c r="CO299" s="48"/>
      <c r="CP299" s="48"/>
      <c r="CQ299" s="48"/>
      <c r="CR299" s="48"/>
      <c r="CS299" s="48"/>
      <c r="CT299" s="48"/>
      <c r="CU299" s="48"/>
      <c r="CV299" s="48"/>
      <c r="CW299" s="48"/>
      <c r="CX299" s="48"/>
      <c r="CY299" s="48"/>
      <c r="CZ299" s="48"/>
      <c r="DA299" s="48"/>
      <c r="DB299" s="48"/>
      <c r="DC299" s="48"/>
      <c r="DD299" s="48"/>
      <c r="DE299" s="48"/>
      <c r="DF299" s="48"/>
      <c r="DG299" s="48"/>
      <c r="DH299" s="48"/>
      <c r="DI299" s="48"/>
      <c r="DJ299" s="48"/>
      <c r="DK299" s="48"/>
      <c r="DL299" s="48"/>
      <c r="DM299" s="48"/>
      <c r="DN299" s="48"/>
      <c r="DO299" s="48"/>
      <c r="DP299" s="48"/>
    </row>
    <row r="300" spans="1:120" ht="18.75" x14ac:dyDescent="0.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  <c r="AA300" s="46"/>
      <c r="AB300" s="46"/>
      <c r="AC300" s="46"/>
      <c r="AD300" s="46"/>
      <c r="AE300" s="46"/>
      <c r="AF300" s="46"/>
      <c r="AG300" s="46"/>
      <c r="AH300" s="46"/>
      <c r="AI300" s="46"/>
      <c r="AJ300" s="46"/>
      <c r="AK300" s="46"/>
      <c r="AL300" s="46"/>
      <c r="AM300" s="46"/>
      <c r="AN300" s="46"/>
      <c r="AO300" s="46"/>
      <c r="AP300" s="46"/>
      <c r="AQ300" s="46"/>
      <c r="AR300" s="46"/>
      <c r="AS300" s="46"/>
      <c r="AT300" s="46"/>
      <c r="AU300" s="46"/>
      <c r="AV300" s="46"/>
      <c r="AW300" s="46"/>
      <c r="AX300" s="46"/>
      <c r="AY300" s="46"/>
      <c r="AZ300" s="46"/>
      <c r="BA300" s="46"/>
      <c r="BB300" s="46"/>
      <c r="BC300" s="46"/>
      <c r="BD300" s="46"/>
      <c r="BE300" s="46"/>
      <c r="BF300" s="46"/>
      <c r="BG300" s="46"/>
      <c r="BH300" s="46"/>
      <c r="BI300" s="48"/>
      <c r="BJ300" s="48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48"/>
      <c r="CO300" s="48"/>
      <c r="CP300" s="48"/>
      <c r="CQ300" s="48"/>
      <c r="CR300" s="48"/>
      <c r="CS300" s="48"/>
      <c r="CT300" s="48"/>
      <c r="CU300" s="48"/>
      <c r="CV300" s="48"/>
      <c r="CW300" s="48"/>
      <c r="CX300" s="48"/>
      <c r="CY300" s="48"/>
      <c r="CZ300" s="48"/>
      <c r="DA300" s="48"/>
      <c r="DB300" s="48"/>
      <c r="DC300" s="48"/>
      <c r="DD300" s="48"/>
      <c r="DE300" s="48"/>
      <c r="DF300" s="48"/>
      <c r="DG300" s="48"/>
      <c r="DH300" s="48"/>
      <c r="DI300" s="48"/>
      <c r="DJ300" s="48"/>
      <c r="DK300" s="48"/>
      <c r="DL300" s="48"/>
      <c r="DM300" s="48"/>
      <c r="DN300" s="48"/>
      <c r="DO300" s="48"/>
      <c r="DP300" s="48"/>
    </row>
    <row r="301" spans="1:120" ht="18.75" x14ac:dyDescent="0.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  <c r="AA301" s="46"/>
      <c r="AB301" s="46"/>
      <c r="AC301" s="46"/>
      <c r="AD301" s="46"/>
      <c r="AE301" s="46"/>
      <c r="AF301" s="46"/>
      <c r="AG301" s="46"/>
      <c r="AH301" s="46"/>
      <c r="AI301" s="46"/>
      <c r="AJ301" s="46"/>
      <c r="AK301" s="46"/>
      <c r="AL301" s="46"/>
      <c r="AM301" s="46"/>
      <c r="AN301" s="46"/>
      <c r="AO301" s="46"/>
      <c r="AP301" s="46"/>
      <c r="AQ301" s="46"/>
      <c r="AR301" s="46"/>
      <c r="AS301" s="46"/>
      <c r="AT301" s="46"/>
      <c r="AU301" s="46"/>
      <c r="AV301" s="46"/>
      <c r="AW301" s="46"/>
      <c r="AX301" s="46"/>
      <c r="AY301" s="46"/>
      <c r="AZ301" s="46"/>
      <c r="BA301" s="46"/>
      <c r="BB301" s="46"/>
      <c r="BC301" s="46"/>
      <c r="BD301" s="46"/>
      <c r="BE301" s="46"/>
      <c r="BF301" s="46"/>
      <c r="BG301" s="46"/>
      <c r="BH301" s="46"/>
      <c r="BI301" s="48"/>
      <c r="BJ301" s="48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48"/>
      <c r="CO301" s="48"/>
      <c r="CP301" s="48"/>
      <c r="CQ301" s="48"/>
      <c r="CR301" s="48"/>
      <c r="CS301" s="48"/>
      <c r="CT301" s="48"/>
      <c r="CU301" s="48"/>
      <c r="CV301" s="48"/>
      <c r="CW301" s="48"/>
      <c r="CX301" s="48"/>
      <c r="CY301" s="48"/>
      <c r="CZ301" s="48"/>
      <c r="DA301" s="48"/>
      <c r="DB301" s="48"/>
      <c r="DC301" s="48"/>
      <c r="DD301" s="48"/>
      <c r="DE301" s="48"/>
      <c r="DF301" s="48"/>
      <c r="DG301" s="48"/>
      <c r="DH301" s="48"/>
      <c r="DI301" s="48"/>
      <c r="DJ301" s="48"/>
      <c r="DK301" s="48"/>
      <c r="DL301" s="48"/>
      <c r="DM301" s="48"/>
      <c r="DN301" s="48"/>
      <c r="DO301" s="48"/>
      <c r="DP301" s="48"/>
    </row>
    <row r="302" spans="1:120" ht="18.75" x14ac:dyDescent="0.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  <c r="AA302" s="46"/>
      <c r="AB302" s="46"/>
      <c r="AC302" s="46"/>
      <c r="AD302" s="46"/>
      <c r="AE302" s="46"/>
      <c r="AF302" s="46"/>
      <c r="AG302" s="46"/>
      <c r="AH302" s="46"/>
      <c r="AI302" s="46"/>
      <c r="AJ302" s="46"/>
      <c r="AK302" s="46"/>
      <c r="AL302" s="46"/>
      <c r="AM302" s="46"/>
      <c r="AN302" s="46"/>
      <c r="AO302" s="46"/>
      <c r="AP302" s="46"/>
      <c r="AQ302" s="46"/>
      <c r="AR302" s="46"/>
      <c r="AS302" s="46"/>
      <c r="AT302" s="46"/>
      <c r="AU302" s="46"/>
      <c r="AV302" s="46"/>
      <c r="AW302" s="46"/>
      <c r="AX302" s="46"/>
      <c r="AY302" s="46"/>
      <c r="AZ302" s="46"/>
      <c r="BA302" s="46"/>
      <c r="BB302" s="46"/>
      <c r="BC302" s="46"/>
      <c r="BD302" s="46"/>
      <c r="BE302" s="46"/>
      <c r="BF302" s="46"/>
      <c r="BG302" s="46"/>
      <c r="BH302" s="46"/>
      <c r="BI302" s="48"/>
      <c r="BJ302" s="48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48"/>
      <c r="CO302" s="48"/>
      <c r="CP302" s="48"/>
      <c r="CQ302" s="48"/>
      <c r="CR302" s="48"/>
      <c r="CS302" s="48"/>
      <c r="CT302" s="48"/>
      <c r="CU302" s="48"/>
      <c r="CV302" s="48"/>
      <c r="CW302" s="48"/>
      <c r="CX302" s="48"/>
      <c r="CY302" s="48"/>
      <c r="CZ302" s="48"/>
      <c r="DA302" s="48"/>
      <c r="DB302" s="48"/>
      <c r="DC302" s="48"/>
      <c r="DD302" s="48"/>
      <c r="DE302" s="48"/>
      <c r="DF302" s="48"/>
      <c r="DG302" s="48"/>
      <c r="DH302" s="48"/>
      <c r="DI302" s="48"/>
      <c r="DJ302" s="48"/>
      <c r="DK302" s="48"/>
      <c r="DL302" s="48"/>
      <c r="DM302" s="48"/>
      <c r="DN302" s="48"/>
      <c r="DO302" s="48"/>
      <c r="DP302" s="48"/>
    </row>
    <row r="303" spans="1:120" ht="18.75" x14ac:dyDescent="0.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  <c r="AA303" s="46"/>
      <c r="AB303" s="46"/>
      <c r="AC303" s="46"/>
      <c r="AD303" s="46"/>
      <c r="AE303" s="46"/>
      <c r="AF303" s="46"/>
      <c r="AG303" s="46"/>
      <c r="AH303" s="46"/>
      <c r="AI303" s="46"/>
      <c r="AJ303" s="46"/>
      <c r="AK303" s="46"/>
      <c r="AL303" s="46"/>
      <c r="AM303" s="46"/>
      <c r="AN303" s="46"/>
      <c r="AO303" s="46"/>
      <c r="AP303" s="46"/>
      <c r="AQ303" s="46"/>
      <c r="AR303" s="46"/>
      <c r="AS303" s="46"/>
      <c r="AT303" s="46"/>
      <c r="AU303" s="46"/>
      <c r="AV303" s="46"/>
      <c r="AW303" s="46"/>
      <c r="AX303" s="46"/>
      <c r="AY303" s="46"/>
      <c r="AZ303" s="46"/>
      <c r="BA303" s="46"/>
      <c r="BB303" s="46"/>
      <c r="BC303" s="46"/>
      <c r="BD303" s="46"/>
      <c r="BE303" s="46"/>
      <c r="BF303" s="46"/>
      <c r="BG303" s="46"/>
      <c r="BH303" s="46"/>
      <c r="BI303" s="48"/>
      <c r="BJ303" s="48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48"/>
      <c r="CO303" s="48"/>
      <c r="CP303" s="48"/>
      <c r="CQ303" s="48"/>
      <c r="CR303" s="48"/>
      <c r="CS303" s="48"/>
      <c r="CT303" s="48"/>
      <c r="CU303" s="48"/>
      <c r="CV303" s="48"/>
      <c r="CW303" s="48"/>
      <c r="CX303" s="48"/>
      <c r="CY303" s="48"/>
      <c r="CZ303" s="48"/>
      <c r="DA303" s="48"/>
      <c r="DB303" s="48"/>
      <c r="DC303" s="48"/>
      <c r="DD303" s="48"/>
      <c r="DE303" s="48"/>
      <c r="DF303" s="48"/>
      <c r="DG303" s="48"/>
      <c r="DH303" s="48"/>
      <c r="DI303" s="48"/>
      <c r="DJ303" s="48"/>
      <c r="DK303" s="48"/>
      <c r="DL303" s="48"/>
      <c r="DM303" s="48"/>
      <c r="DN303" s="48"/>
      <c r="DO303" s="48"/>
      <c r="DP303" s="48"/>
    </row>
    <row r="304" spans="1:120" ht="18.75" x14ac:dyDescent="0.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8"/>
      <c r="BJ304" s="48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48"/>
      <c r="CO304" s="48"/>
      <c r="CP304" s="48"/>
      <c r="CQ304" s="48"/>
      <c r="CR304" s="48"/>
      <c r="CS304" s="48"/>
      <c r="CT304" s="48"/>
      <c r="CU304" s="48"/>
      <c r="CV304" s="48"/>
      <c r="CW304" s="48"/>
      <c r="CX304" s="48"/>
      <c r="CY304" s="48"/>
      <c r="CZ304" s="48"/>
      <c r="DA304" s="48"/>
      <c r="DB304" s="48"/>
      <c r="DC304" s="48"/>
      <c r="DD304" s="48"/>
      <c r="DE304" s="48"/>
      <c r="DF304" s="48"/>
      <c r="DG304" s="48"/>
      <c r="DH304" s="48"/>
      <c r="DI304" s="48"/>
      <c r="DJ304" s="48"/>
      <c r="DK304" s="48"/>
      <c r="DL304" s="48"/>
      <c r="DM304" s="48"/>
      <c r="DN304" s="48"/>
      <c r="DO304" s="48"/>
      <c r="DP304" s="48"/>
    </row>
    <row r="305" spans="1:120" ht="18.75" x14ac:dyDescent="0.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6"/>
      <c r="AX305" s="46"/>
      <c r="AY305" s="46"/>
      <c r="AZ305" s="46"/>
      <c r="BA305" s="46"/>
      <c r="BB305" s="46"/>
      <c r="BC305" s="46"/>
      <c r="BD305" s="46"/>
      <c r="BE305" s="46"/>
      <c r="BF305" s="46"/>
      <c r="BG305" s="46"/>
      <c r="BH305" s="46"/>
      <c r="BI305" s="48"/>
      <c r="BJ305" s="48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48"/>
      <c r="CO305" s="48"/>
      <c r="CP305" s="48"/>
      <c r="CQ305" s="48"/>
      <c r="CR305" s="48"/>
      <c r="CS305" s="48"/>
      <c r="CT305" s="48"/>
      <c r="CU305" s="48"/>
      <c r="CV305" s="48"/>
      <c r="CW305" s="48"/>
      <c r="CX305" s="48"/>
      <c r="CY305" s="48"/>
      <c r="CZ305" s="48"/>
      <c r="DA305" s="48"/>
      <c r="DB305" s="48"/>
      <c r="DC305" s="48"/>
      <c r="DD305" s="48"/>
      <c r="DE305" s="48"/>
      <c r="DF305" s="48"/>
      <c r="DG305" s="48"/>
      <c r="DH305" s="48"/>
      <c r="DI305" s="48"/>
      <c r="DJ305" s="48"/>
      <c r="DK305" s="48"/>
      <c r="DL305" s="48"/>
      <c r="DM305" s="48"/>
      <c r="DN305" s="48"/>
      <c r="DO305" s="48"/>
      <c r="DP305" s="48"/>
    </row>
    <row r="306" spans="1:120" ht="18.75" x14ac:dyDescent="0.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  <c r="AA306" s="46"/>
      <c r="AB306" s="46"/>
      <c r="AC306" s="46"/>
      <c r="AD306" s="46"/>
      <c r="AE306" s="46"/>
      <c r="AF306" s="46"/>
      <c r="AG306" s="46"/>
      <c r="AH306" s="46"/>
      <c r="AI306" s="46"/>
      <c r="AJ306" s="46"/>
      <c r="AK306" s="46"/>
      <c r="AL306" s="46"/>
      <c r="AM306" s="46"/>
      <c r="AN306" s="46"/>
      <c r="AO306" s="46"/>
      <c r="AP306" s="46"/>
      <c r="AQ306" s="46"/>
      <c r="AR306" s="46"/>
      <c r="AS306" s="46"/>
      <c r="AT306" s="46"/>
      <c r="AU306" s="46"/>
      <c r="AV306" s="46"/>
      <c r="AW306" s="46"/>
      <c r="AX306" s="46"/>
      <c r="AY306" s="46"/>
      <c r="AZ306" s="46"/>
      <c r="BA306" s="46"/>
      <c r="BB306" s="46"/>
      <c r="BC306" s="46"/>
      <c r="BD306" s="46"/>
      <c r="BE306" s="46"/>
      <c r="BF306" s="46"/>
      <c r="BG306" s="46"/>
      <c r="BH306" s="46"/>
      <c r="BI306" s="48"/>
      <c r="BJ306" s="48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48"/>
      <c r="CO306" s="48"/>
      <c r="CP306" s="48"/>
      <c r="CQ306" s="48"/>
      <c r="CR306" s="48"/>
      <c r="CS306" s="48"/>
      <c r="CT306" s="48"/>
      <c r="CU306" s="48"/>
      <c r="CV306" s="48"/>
      <c r="CW306" s="48"/>
      <c r="CX306" s="48"/>
      <c r="CY306" s="48"/>
      <c r="CZ306" s="48"/>
      <c r="DA306" s="48"/>
      <c r="DB306" s="48"/>
      <c r="DC306" s="48"/>
      <c r="DD306" s="48"/>
      <c r="DE306" s="48"/>
      <c r="DF306" s="48"/>
      <c r="DG306" s="48"/>
      <c r="DH306" s="48"/>
      <c r="DI306" s="48"/>
      <c r="DJ306" s="48"/>
      <c r="DK306" s="48"/>
      <c r="DL306" s="48"/>
      <c r="DM306" s="48"/>
      <c r="DN306" s="48"/>
      <c r="DO306" s="48"/>
      <c r="DP306" s="48"/>
    </row>
    <row r="307" spans="1:120" ht="18.75" x14ac:dyDescent="0.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  <c r="AA307" s="46"/>
      <c r="AB307" s="46"/>
      <c r="AC307" s="46"/>
      <c r="AD307" s="46"/>
      <c r="AE307" s="46"/>
      <c r="AF307" s="46"/>
      <c r="AG307" s="46"/>
      <c r="AH307" s="46"/>
      <c r="AI307" s="46"/>
      <c r="AJ307" s="46"/>
      <c r="AK307" s="46"/>
      <c r="AL307" s="46"/>
      <c r="AM307" s="46"/>
      <c r="AN307" s="46"/>
      <c r="AO307" s="46"/>
      <c r="AP307" s="46"/>
      <c r="AQ307" s="46"/>
      <c r="AR307" s="46"/>
      <c r="AS307" s="46"/>
      <c r="AT307" s="46"/>
      <c r="AU307" s="46"/>
      <c r="AV307" s="46"/>
      <c r="AW307" s="46"/>
      <c r="AX307" s="46"/>
      <c r="AY307" s="46"/>
      <c r="AZ307" s="46"/>
      <c r="BA307" s="46"/>
      <c r="BB307" s="46"/>
      <c r="BC307" s="46"/>
      <c r="BD307" s="46"/>
      <c r="BE307" s="46"/>
      <c r="BF307" s="46"/>
      <c r="BG307" s="46"/>
      <c r="BH307" s="46"/>
      <c r="BI307" s="48"/>
      <c r="BJ307" s="48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48"/>
      <c r="CO307" s="48"/>
      <c r="CP307" s="48"/>
      <c r="CQ307" s="48"/>
      <c r="CR307" s="48"/>
      <c r="CS307" s="48"/>
      <c r="CT307" s="48"/>
      <c r="CU307" s="48"/>
      <c r="CV307" s="48"/>
      <c r="CW307" s="48"/>
      <c r="CX307" s="48"/>
      <c r="CY307" s="48"/>
      <c r="CZ307" s="48"/>
      <c r="DA307" s="48"/>
      <c r="DB307" s="48"/>
      <c r="DC307" s="48"/>
      <c r="DD307" s="48"/>
      <c r="DE307" s="48"/>
      <c r="DF307" s="48"/>
      <c r="DG307" s="48"/>
      <c r="DH307" s="48"/>
      <c r="DI307" s="48"/>
      <c r="DJ307" s="48"/>
      <c r="DK307" s="48"/>
      <c r="DL307" s="48"/>
      <c r="DM307" s="48"/>
      <c r="DN307" s="48"/>
      <c r="DO307" s="48"/>
      <c r="DP307" s="48"/>
    </row>
    <row r="308" spans="1:120" ht="18.75" x14ac:dyDescent="0.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  <c r="AA308" s="46"/>
      <c r="AB308" s="46"/>
      <c r="AC308" s="46"/>
      <c r="AD308" s="46"/>
      <c r="AE308" s="46"/>
      <c r="AF308" s="46"/>
      <c r="AG308" s="46"/>
      <c r="AH308" s="46"/>
      <c r="AI308" s="46"/>
      <c r="AJ308" s="46"/>
      <c r="AK308" s="46"/>
      <c r="AL308" s="46"/>
      <c r="AM308" s="46"/>
      <c r="AN308" s="46"/>
      <c r="AO308" s="46"/>
      <c r="AP308" s="46"/>
      <c r="AQ308" s="46"/>
      <c r="AR308" s="46"/>
      <c r="AS308" s="46"/>
      <c r="AT308" s="46"/>
      <c r="AU308" s="46"/>
      <c r="AV308" s="46"/>
      <c r="AW308" s="46"/>
      <c r="AX308" s="46"/>
      <c r="AY308" s="46"/>
      <c r="AZ308" s="46"/>
      <c r="BA308" s="46"/>
      <c r="BB308" s="46"/>
      <c r="BC308" s="46"/>
      <c r="BD308" s="46"/>
      <c r="BE308" s="46"/>
      <c r="BF308" s="46"/>
      <c r="BG308" s="46"/>
      <c r="BH308" s="46"/>
      <c r="BI308" s="48"/>
      <c r="BJ308" s="48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48"/>
      <c r="CO308" s="48"/>
      <c r="CP308" s="48"/>
      <c r="CQ308" s="48"/>
      <c r="CR308" s="48"/>
      <c r="CS308" s="48"/>
      <c r="CT308" s="48"/>
      <c r="CU308" s="48"/>
      <c r="CV308" s="48"/>
      <c r="CW308" s="48"/>
      <c r="CX308" s="48"/>
      <c r="CY308" s="48"/>
      <c r="CZ308" s="48"/>
      <c r="DA308" s="48"/>
      <c r="DB308" s="48"/>
      <c r="DC308" s="48"/>
      <c r="DD308" s="48"/>
      <c r="DE308" s="48"/>
      <c r="DF308" s="48"/>
      <c r="DG308" s="48"/>
      <c r="DH308" s="48"/>
      <c r="DI308" s="48"/>
      <c r="DJ308" s="48"/>
      <c r="DK308" s="48"/>
      <c r="DL308" s="48"/>
      <c r="DM308" s="48"/>
      <c r="DN308" s="48"/>
      <c r="DO308" s="48"/>
      <c r="DP308" s="48"/>
    </row>
    <row r="309" spans="1:120" ht="18.75" x14ac:dyDescent="0.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  <c r="AA309" s="46"/>
      <c r="AB309" s="46"/>
      <c r="AC309" s="46"/>
      <c r="AD309" s="46"/>
      <c r="AE309" s="46"/>
      <c r="AF309" s="46"/>
      <c r="AG309" s="46"/>
      <c r="AH309" s="46"/>
      <c r="AI309" s="46"/>
      <c r="AJ309" s="46"/>
      <c r="AK309" s="46"/>
      <c r="AL309" s="46"/>
      <c r="AM309" s="46"/>
      <c r="AN309" s="46"/>
      <c r="AO309" s="46"/>
      <c r="AP309" s="46"/>
      <c r="AQ309" s="46"/>
      <c r="AR309" s="46"/>
      <c r="AS309" s="46"/>
      <c r="AT309" s="46"/>
      <c r="AU309" s="46"/>
      <c r="AV309" s="46"/>
      <c r="AW309" s="46"/>
      <c r="AX309" s="46"/>
      <c r="AY309" s="46"/>
      <c r="AZ309" s="46"/>
      <c r="BA309" s="46"/>
      <c r="BB309" s="46"/>
      <c r="BC309" s="46"/>
      <c r="BD309" s="46"/>
      <c r="BE309" s="46"/>
      <c r="BF309" s="46"/>
      <c r="BG309" s="46"/>
      <c r="BH309" s="46"/>
      <c r="BI309" s="48"/>
      <c r="BJ309" s="48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48"/>
      <c r="CO309" s="48"/>
      <c r="CP309" s="48"/>
      <c r="CQ309" s="48"/>
      <c r="CR309" s="48"/>
      <c r="CS309" s="48"/>
      <c r="CT309" s="48"/>
      <c r="CU309" s="48"/>
      <c r="CV309" s="48"/>
      <c r="CW309" s="48"/>
      <c r="CX309" s="48"/>
      <c r="CY309" s="48"/>
      <c r="CZ309" s="48"/>
      <c r="DA309" s="48"/>
      <c r="DB309" s="48"/>
      <c r="DC309" s="48"/>
      <c r="DD309" s="48"/>
      <c r="DE309" s="48"/>
      <c r="DF309" s="48"/>
      <c r="DG309" s="48"/>
      <c r="DH309" s="48"/>
      <c r="DI309" s="48"/>
      <c r="DJ309" s="48"/>
      <c r="DK309" s="48"/>
      <c r="DL309" s="48"/>
      <c r="DM309" s="48"/>
      <c r="DN309" s="48"/>
      <c r="DO309" s="48"/>
      <c r="DP309" s="48"/>
    </row>
    <row r="310" spans="1:120" ht="18.75" x14ac:dyDescent="0.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  <c r="AA310" s="46"/>
      <c r="AB310" s="46"/>
      <c r="AC310" s="46"/>
      <c r="AD310" s="46"/>
      <c r="AE310" s="46"/>
      <c r="AF310" s="46"/>
      <c r="AG310" s="46"/>
      <c r="AH310" s="46"/>
      <c r="AI310" s="46"/>
      <c r="AJ310" s="46"/>
      <c r="AK310" s="46"/>
      <c r="AL310" s="46"/>
      <c r="AM310" s="46"/>
      <c r="AN310" s="46"/>
      <c r="AO310" s="46"/>
      <c r="AP310" s="46"/>
      <c r="AQ310" s="46"/>
      <c r="AR310" s="46"/>
      <c r="AS310" s="46"/>
      <c r="AT310" s="46"/>
      <c r="AU310" s="46"/>
      <c r="AV310" s="46"/>
      <c r="AW310" s="46"/>
      <c r="AX310" s="46"/>
      <c r="AY310" s="46"/>
      <c r="AZ310" s="46"/>
      <c r="BA310" s="46"/>
      <c r="BB310" s="46"/>
      <c r="BC310" s="46"/>
      <c r="BD310" s="46"/>
      <c r="BE310" s="46"/>
      <c r="BF310" s="46"/>
      <c r="BG310" s="46"/>
      <c r="BH310" s="46"/>
      <c r="BI310" s="48"/>
      <c r="BJ310" s="48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48"/>
      <c r="CO310" s="48"/>
      <c r="CP310" s="48"/>
      <c r="CQ310" s="48"/>
      <c r="CR310" s="48"/>
      <c r="CS310" s="48"/>
      <c r="CT310" s="48"/>
      <c r="CU310" s="48"/>
      <c r="CV310" s="48"/>
      <c r="CW310" s="48"/>
      <c r="CX310" s="48"/>
      <c r="CY310" s="48"/>
      <c r="CZ310" s="48"/>
      <c r="DA310" s="48"/>
      <c r="DB310" s="48"/>
      <c r="DC310" s="48"/>
      <c r="DD310" s="48"/>
      <c r="DE310" s="48"/>
      <c r="DF310" s="48"/>
      <c r="DG310" s="48"/>
      <c r="DH310" s="48"/>
      <c r="DI310" s="48"/>
      <c r="DJ310" s="48"/>
      <c r="DK310" s="48"/>
      <c r="DL310" s="48"/>
      <c r="DM310" s="48"/>
      <c r="DN310" s="48"/>
      <c r="DO310" s="48"/>
      <c r="DP310" s="48"/>
    </row>
    <row r="311" spans="1:120" ht="18.75" x14ac:dyDescent="0.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  <c r="AA311" s="46"/>
      <c r="AB311" s="46"/>
      <c r="AC311" s="46"/>
      <c r="AD311" s="46"/>
      <c r="AE311" s="46"/>
      <c r="AF311" s="46"/>
      <c r="AG311" s="46"/>
      <c r="AH311" s="46"/>
      <c r="AI311" s="46"/>
      <c r="AJ311" s="46"/>
      <c r="AK311" s="46"/>
      <c r="AL311" s="46"/>
      <c r="AM311" s="46"/>
      <c r="AN311" s="46"/>
      <c r="AO311" s="46"/>
      <c r="AP311" s="46"/>
      <c r="AQ311" s="46"/>
      <c r="AR311" s="46"/>
      <c r="AS311" s="46"/>
      <c r="AT311" s="46"/>
      <c r="AU311" s="46"/>
      <c r="AV311" s="46"/>
      <c r="AW311" s="46"/>
      <c r="AX311" s="46"/>
      <c r="AY311" s="46"/>
      <c r="AZ311" s="46"/>
      <c r="BA311" s="46"/>
      <c r="BB311" s="46"/>
      <c r="BC311" s="46"/>
      <c r="BD311" s="46"/>
      <c r="BE311" s="46"/>
      <c r="BF311" s="46"/>
      <c r="BG311" s="46"/>
      <c r="BH311" s="46"/>
      <c r="BI311" s="48"/>
      <c r="BJ311" s="48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48"/>
      <c r="CO311" s="48"/>
      <c r="CP311" s="48"/>
      <c r="CQ311" s="48"/>
      <c r="CR311" s="48"/>
      <c r="CS311" s="48"/>
      <c r="CT311" s="48"/>
      <c r="CU311" s="48"/>
      <c r="CV311" s="48"/>
      <c r="CW311" s="48"/>
      <c r="CX311" s="48"/>
      <c r="CY311" s="48"/>
      <c r="CZ311" s="48"/>
      <c r="DA311" s="48"/>
      <c r="DB311" s="48"/>
      <c r="DC311" s="48"/>
      <c r="DD311" s="48"/>
      <c r="DE311" s="48"/>
      <c r="DF311" s="48"/>
      <c r="DG311" s="48"/>
      <c r="DH311" s="48"/>
      <c r="DI311" s="48"/>
      <c r="DJ311" s="48"/>
      <c r="DK311" s="48"/>
      <c r="DL311" s="48"/>
      <c r="DM311" s="48"/>
      <c r="DN311" s="48"/>
      <c r="DO311" s="48"/>
      <c r="DP311" s="48"/>
    </row>
    <row r="312" spans="1:120" ht="18.75" x14ac:dyDescent="0.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  <c r="AA312" s="46"/>
      <c r="AB312" s="46"/>
      <c r="AC312" s="46"/>
      <c r="AD312" s="46"/>
      <c r="AE312" s="46"/>
      <c r="AF312" s="46"/>
      <c r="AG312" s="46"/>
      <c r="AH312" s="46"/>
      <c r="AI312" s="46"/>
      <c r="AJ312" s="46"/>
      <c r="AK312" s="46"/>
      <c r="AL312" s="46"/>
      <c r="AM312" s="46"/>
      <c r="AN312" s="46"/>
      <c r="AO312" s="46"/>
      <c r="AP312" s="46"/>
      <c r="AQ312" s="46"/>
      <c r="AR312" s="46"/>
      <c r="AS312" s="46"/>
      <c r="AT312" s="46"/>
      <c r="AU312" s="46"/>
      <c r="AV312" s="46"/>
      <c r="AW312" s="46"/>
      <c r="AX312" s="46"/>
      <c r="AY312" s="46"/>
      <c r="AZ312" s="46"/>
      <c r="BA312" s="46"/>
      <c r="BB312" s="46"/>
      <c r="BC312" s="46"/>
      <c r="BD312" s="46"/>
      <c r="BE312" s="46"/>
      <c r="BF312" s="46"/>
      <c r="BG312" s="46"/>
      <c r="BH312" s="46"/>
      <c r="BI312" s="48"/>
      <c r="BJ312" s="48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48"/>
      <c r="CO312" s="48"/>
      <c r="CP312" s="48"/>
      <c r="CQ312" s="48"/>
      <c r="CR312" s="48"/>
      <c r="CS312" s="48"/>
      <c r="CT312" s="48"/>
      <c r="CU312" s="48"/>
      <c r="CV312" s="48"/>
      <c r="CW312" s="48"/>
      <c r="CX312" s="48"/>
      <c r="CY312" s="48"/>
      <c r="CZ312" s="48"/>
      <c r="DA312" s="48"/>
      <c r="DB312" s="48"/>
      <c r="DC312" s="48"/>
      <c r="DD312" s="48"/>
      <c r="DE312" s="48"/>
      <c r="DF312" s="48"/>
      <c r="DG312" s="48"/>
      <c r="DH312" s="48"/>
      <c r="DI312" s="48"/>
      <c r="DJ312" s="48"/>
      <c r="DK312" s="48"/>
      <c r="DL312" s="48"/>
      <c r="DM312" s="48"/>
      <c r="DN312" s="48"/>
      <c r="DO312" s="48"/>
      <c r="DP312" s="48"/>
    </row>
    <row r="313" spans="1:120" ht="18.75" x14ac:dyDescent="0.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  <c r="AA313" s="46"/>
      <c r="AB313" s="46"/>
      <c r="AC313" s="46"/>
      <c r="AD313" s="46"/>
      <c r="AE313" s="46"/>
      <c r="AF313" s="46"/>
      <c r="AG313" s="46"/>
      <c r="AH313" s="46"/>
      <c r="AI313" s="46"/>
      <c r="AJ313" s="46"/>
      <c r="AK313" s="46"/>
      <c r="AL313" s="46"/>
      <c r="AM313" s="46"/>
      <c r="AN313" s="46"/>
      <c r="AO313" s="46"/>
      <c r="AP313" s="46"/>
      <c r="AQ313" s="46"/>
      <c r="AR313" s="46"/>
      <c r="AS313" s="46"/>
      <c r="AT313" s="46"/>
      <c r="AU313" s="46"/>
      <c r="AV313" s="46"/>
      <c r="AW313" s="46"/>
      <c r="AX313" s="46"/>
      <c r="AY313" s="46"/>
      <c r="AZ313" s="46"/>
      <c r="BA313" s="46"/>
      <c r="BB313" s="46"/>
      <c r="BC313" s="46"/>
      <c r="BD313" s="46"/>
      <c r="BE313" s="46"/>
      <c r="BF313" s="46"/>
      <c r="BG313" s="46"/>
      <c r="BH313" s="46"/>
      <c r="BI313" s="48"/>
      <c r="BJ313" s="48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48"/>
      <c r="CO313" s="48"/>
      <c r="CP313" s="48"/>
      <c r="CQ313" s="48"/>
      <c r="CR313" s="48"/>
      <c r="CS313" s="48"/>
      <c r="CT313" s="48"/>
      <c r="CU313" s="48"/>
      <c r="CV313" s="48"/>
      <c r="CW313" s="48"/>
      <c r="CX313" s="48"/>
      <c r="CY313" s="48"/>
      <c r="CZ313" s="48"/>
      <c r="DA313" s="48"/>
      <c r="DB313" s="48"/>
      <c r="DC313" s="48"/>
      <c r="DD313" s="48"/>
      <c r="DE313" s="48"/>
      <c r="DF313" s="48"/>
      <c r="DG313" s="48"/>
      <c r="DH313" s="48"/>
      <c r="DI313" s="48"/>
      <c r="DJ313" s="48"/>
      <c r="DK313" s="48"/>
      <c r="DL313" s="48"/>
      <c r="DM313" s="48"/>
      <c r="DN313" s="48"/>
      <c r="DO313" s="48"/>
      <c r="DP313" s="48"/>
    </row>
    <row r="314" spans="1:120" ht="18.75" x14ac:dyDescent="0.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  <c r="AA314" s="46"/>
      <c r="AB314" s="46"/>
      <c r="AC314" s="46"/>
      <c r="AD314" s="46"/>
      <c r="AE314" s="46"/>
      <c r="AF314" s="46"/>
      <c r="AG314" s="46"/>
      <c r="AH314" s="46"/>
      <c r="AI314" s="46"/>
      <c r="AJ314" s="46"/>
      <c r="AK314" s="46"/>
      <c r="AL314" s="46"/>
      <c r="AM314" s="46"/>
      <c r="AN314" s="46"/>
      <c r="AO314" s="46"/>
      <c r="AP314" s="46"/>
      <c r="AQ314" s="46"/>
      <c r="AR314" s="46"/>
      <c r="AS314" s="46"/>
      <c r="AT314" s="46"/>
      <c r="AU314" s="46"/>
      <c r="AV314" s="46"/>
      <c r="AW314" s="46"/>
      <c r="AX314" s="46"/>
      <c r="AY314" s="46"/>
      <c r="AZ314" s="46"/>
      <c r="BA314" s="46"/>
      <c r="BB314" s="46"/>
      <c r="BC314" s="46"/>
      <c r="BD314" s="46"/>
      <c r="BE314" s="46"/>
      <c r="BF314" s="46"/>
      <c r="BG314" s="46"/>
      <c r="BH314" s="46"/>
      <c r="BI314" s="48"/>
      <c r="BJ314" s="48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48"/>
      <c r="CO314" s="48"/>
      <c r="CP314" s="48"/>
      <c r="CQ314" s="48"/>
      <c r="CR314" s="48"/>
      <c r="CS314" s="48"/>
      <c r="CT314" s="48"/>
      <c r="CU314" s="48"/>
      <c r="CV314" s="48"/>
      <c r="CW314" s="48"/>
      <c r="CX314" s="48"/>
      <c r="CY314" s="48"/>
      <c r="CZ314" s="48"/>
      <c r="DA314" s="48"/>
      <c r="DB314" s="48"/>
      <c r="DC314" s="48"/>
      <c r="DD314" s="48"/>
      <c r="DE314" s="48"/>
      <c r="DF314" s="48"/>
      <c r="DG314" s="48"/>
      <c r="DH314" s="48"/>
      <c r="DI314" s="48"/>
      <c r="DJ314" s="48"/>
      <c r="DK314" s="48"/>
      <c r="DL314" s="48"/>
      <c r="DM314" s="48"/>
      <c r="DN314" s="48"/>
      <c r="DO314" s="48"/>
      <c r="DP314" s="48"/>
    </row>
    <row r="315" spans="1:120" ht="18.75" x14ac:dyDescent="0.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  <c r="AA315" s="46"/>
      <c r="AB315" s="46"/>
      <c r="AC315" s="46"/>
      <c r="AD315" s="46"/>
      <c r="AE315" s="46"/>
      <c r="AF315" s="46"/>
      <c r="AG315" s="46"/>
      <c r="AH315" s="46"/>
      <c r="AI315" s="46"/>
      <c r="AJ315" s="46"/>
      <c r="AK315" s="46"/>
      <c r="AL315" s="46"/>
      <c r="AM315" s="46"/>
      <c r="AN315" s="46"/>
      <c r="AO315" s="46"/>
      <c r="AP315" s="46"/>
      <c r="AQ315" s="46"/>
      <c r="AR315" s="46"/>
      <c r="AS315" s="46"/>
      <c r="AT315" s="46"/>
      <c r="AU315" s="46"/>
      <c r="AV315" s="46"/>
      <c r="AW315" s="46"/>
      <c r="AX315" s="46"/>
      <c r="AY315" s="46"/>
      <c r="AZ315" s="46"/>
      <c r="BA315" s="46"/>
      <c r="BB315" s="46"/>
      <c r="BC315" s="46"/>
      <c r="BD315" s="46"/>
      <c r="BE315" s="46"/>
      <c r="BF315" s="46"/>
      <c r="BG315" s="46"/>
      <c r="BH315" s="46"/>
      <c r="BI315" s="48"/>
      <c r="BJ315" s="48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48"/>
      <c r="CO315" s="48"/>
      <c r="CP315" s="48"/>
      <c r="CQ315" s="48"/>
      <c r="CR315" s="48"/>
      <c r="CS315" s="48"/>
      <c r="CT315" s="48"/>
      <c r="CU315" s="48"/>
      <c r="CV315" s="48"/>
      <c r="CW315" s="48"/>
      <c r="CX315" s="48"/>
      <c r="CY315" s="48"/>
      <c r="CZ315" s="48"/>
      <c r="DA315" s="48"/>
      <c r="DB315" s="48"/>
      <c r="DC315" s="48"/>
      <c r="DD315" s="48"/>
      <c r="DE315" s="48"/>
      <c r="DF315" s="48"/>
      <c r="DG315" s="48"/>
      <c r="DH315" s="48"/>
      <c r="DI315" s="48"/>
      <c r="DJ315" s="48"/>
      <c r="DK315" s="48"/>
      <c r="DL315" s="48"/>
      <c r="DM315" s="48"/>
      <c r="DN315" s="48"/>
      <c r="DO315" s="48"/>
      <c r="DP315" s="48"/>
    </row>
    <row r="316" spans="1:120" ht="18.75" x14ac:dyDescent="0.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  <c r="AA316" s="46"/>
      <c r="AB316" s="46"/>
      <c r="AC316" s="46"/>
      <c r="AD316" s="46"/>
      <c r="AE316" s="46"/>
      <c r="AF316" s="46"/>
      <c r="AG316" s="46"/>
      <c r="AH316" s="46"/>
      <c r="AI316" s="46"/>
      <c r="AJ316" s="46"/>
      <c r="AK316" s="46"/>
      <c r="AL316" s="46"/>
      <c r="AM316" s="46"/>
      <c r="AN316" s="46"/>
      <c r="AO316" s="46"/>
      <c r="AP316" s="46"/>
      <c r="AQ316" s="46"/>
      <c r="AR316" s="46"/>
      <c r="AS316" s="46"/>
      <c r="AT316" s="46"/>
      <c r="AU316" s="46"/>
      <c r="AV316" s="46"/>
      <c r="AW316" s="46"/>
      <c r="AX316" s="46"/>
      <c r="AY316" s="46"/>
      <c r="AZ316" s="46"/>
      <c r="BA316" s="46"/>
      <c r="BB316" s="46"/>
      <c r="BC316" s="46"/>
      <c r="BD316" s="46"/>
      <c r="BE316" s="46"/>
      <c r="BF316" s="46"/>
      <c r="BG316" s="46"/>
      <c r="BH316" s="46"/>
      <c r="BI316" s="48"/>
      <c r="BJ316" s="48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48"/>
      <c r="CO316" s="48"/>
      <c r="CP316" s="48"/>
      <c r="CQ316" s="48"/>
      <c r="CR316" s="48"/>
      <c r="CS316" s="48"/>
      <c r="CT316" s="48"/>
      <c r="CU316" s="48"/>
      <c r="CV316" s="48"/>
      <c r="CW316" s="48"/>
      <c r="CX316" s="48"/>
      <c r="CY316" s="48"/>
      <c r="CZ316" s="48"/>
      <c r="DA316" s="48"/>
      <c r="DB316" s="48"/>
      <c r="DC316" s="48"/>
      <c r="DD316" s="48"/>
      <c r="DE316" s="48"/>
      <c r="DF316" s="48"/>
      <c r="DG316" s="48"/>
      <c r="DH316" s="48"/>
      <c r="DI316" s="48"/>
      <c r="DJ316" s="48"/>
      <c r="DK316" s="48"/>
      <c r="DL316" s="48"/>
      <c r="DM316" s="48"/>
      <c r="DN316" s="48"/>
      <c r="DO316" s="48"/>
      <c r="DP316" s="48"/>
    </row>
    <row r="317" spans="1:120" ht="18.75" x14ac:dyDescent="0.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  <c r="AA317" s="46"/>
      <c r="AB317" s="46"/>
      <c r="AC317" s="46"/>
      <c r="AD317" s="46"/>
      <c r="AE317" s="46"/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/>
      <c r="AR317" s="46"/>
      <c r="AS317" s="46"/>
      <c r="AT317" s="46"/>
      <c r="AU317" s="46"/>
      <c r="AV317" s="46"/>
      <c r="AW317" s="46"/>
      <c r="AX317" s="46"/>
      <c r="AY317" s="46"/>
      <c r="AZ317" s="46"/>
      <c r="BA317" s="46"/>
      <c r="BB317" s="46"/>
      <c r="BC317" s="46"/>
      <c r="BD317" s="46"/>
      <c r="BE317" s="46"/>
      <c r="BF317" s="46"/>
      <c r="BG317" s="46"/>
      <c r="BH317" s="46"/>
      <c r="BI317" s="48"/>
      <c r="BJ317" s="48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48"/>
      <c r="CO317" s="48"/>
      <c r="CP317" s="48"/>
      <c r="CQ317" s="48"/>
      <c r="CR317" s="48"/>
      <c r="CS317" s="48"/>
      <c r="CT317" s="48"/>
      <c r="CU317" s="48"/>
      <c r="CV317" s="48"/>
      <c r="CW317" s="48"/>
      <c r="CX317" s="48"/>
      <c r="CY317" s="48"/>
      <c r="CZ317" s="48"/>
      <c r="DA317" s="48"/>
      <c r="DB317" s="48"/>
      <c r="DC317" s="48"/>
      <c r="DD317" s="48"/>
      <c r="DE317" s="48"/>
      <c r="DF317" s="48"/>
      <c r="DG317" s="48"/>
      <c r="DH317" s="48"/>
      <c r="DI317" s="48"/>
      <c r="DJ317" s="48"/>
      <c r="DK317" s="48"/>
      <c r="DL317" s="48"/>
      <c r="DM317" s="48"/>
      <c r="DN317" s="48"/>
      <c r="DO317" s="48"/>
      <c r="DP317" s="48"/>
    </row>
    <row r="318" spans="1:120" ht="18.75" x14ac:dyDescent="0.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  <c r="AA318" s="46"/>
      <c r="AB318" s="46"/>
      <c r="AC318" s="46"/>
      <c r="AD318" s="46"/>
      <c r="AE318" s="46"/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/>
      <c r="AR318" s="46"/>
      <c r="AS318" s="46"/>
      <c r="AT318" s="46"/>
      <c r="AU318" s="46"/>
      <c r="AV318" s="46"/>
      <c r="AW318" s="46"/>
      <c r="AX318" s="46"/>
      <c r="AY318" s="46"/>
      <c r="AZ318" s="46"/>
      <c r="BA318" s="46"/>
      <c r="BB318" s="46"/>
      <c r="BC318" s="46"/>
      <c r="BD318" s="46"/>
      <c r="BE318" s="46"/>
      <c r="BF318" s="46"/>
      <c r="BG318" s="46"/>
      <c r="BH318" s="46"/>
      <c r="BI318" s="48"/>
      <c r="BJ318" s="48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48"/>
      <c r="CO318" s="48"/>
      <c r="CP318" s="48"/>
      <c r="CQ318" s="48"/>
      <c r="CR318" s="48"/>
      <c r="CS318" s="48"/>
      <c r="CT318" s="48"/>
      <c r="CU318" s="48"/>
      <c r="CV318" s="48"/>
      <c r="CW318" s="48"/>
      <c r="CX318" s="48"/>
      <c r="CY318" s="48"/>
      <c r="CZ318" s="48"/>
      <c r="DA318" s="48"/>
      <c r="DB318" s="48"/>
      <c r="DC318" s="48"/>
      <c r="DD318" s="48"/>
      <c r="DE318" s="48"/>
      <c r="DF318" s="48"/>
      <c r="DG318" s="48"/>
      <c r="DH318" s="48"/>
      <c r="DI318" s="48"/>
      <c r="DJ318" s="48"/>
      <c r="DK318" s="48"/>
      <c r="DL318" s="48"/>
      <c r="DM318" s="48"/>
      <c r="DN318" s="48"/>
      <c r="DO318" s="48"/>
      <c r="DP318" s="48"/>
    </row>
    <row r="319" spans="1:120" ht="18.75" x14ac:dyDescent="0.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  <c r="AA319" s="46"/>
      <c r="AB319" s="46"/>
      <c r="AC319" s="46"/>
      <c r="AD319" s="46"/>
      <c r="AE319" s="46"/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/>
      <c r="AR319" s="46"/>
      <c r="AS319" s="46"/>
      <c r="AT319" s="46"/>
      <c r="AU319" s="46"/>
      <c r="AV319" s="46"/>
      <c r="AW319" s="46"/>
      <c r="AX319" s="46"/>
      <c r="AY319" s="46"/>
      <c r="AZ319" s="46"/>
      <c r="BA319" s="46"/>
      <c r="BB319" s="46"/>
      <c r="BC319" s="46"/>
      <c r="BD319" s="46"/>
      <c r="BE319" s="46"/>
      <c r="BF319" s="46"/>
      <c r="BG319" s="46"/>
      <c r="BH319" s="46"/>
      <c r="BI319" s="48"/>
      <c r="BJ319" s="48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48"/>
      <c r="CO319" s="48"/>
      <c r="CP319" s="48"/>
      <c r="CQ319" s="48"/>
      <c r="CR319" s="48"/>
      <c r="CS319" s="48"/>
      <c r="CT319" s="48"/>
      <c r="CU319" s="48"/>
      <c r="CV319" s="48"/>
      <c r="CW319" s="48"/>
      <c r="CX319" s="48"/>
      <c r="CY319" s="48"/>
      <c r="CZ319" s="48"/>
      <c r="DA319" s="48"/>
      <c r="DB319" s="48"/>
      <c r="DC319" s="48"/>
      <c r="DD319" s="48"/>
      <c r="DE319" s="48"/>
      <c r="DF319" s="48"/>
      <c r="DG319" s="48"/>
      <c r="DH319" s="48"/>
      <c r="DI319" s="48"/>
      <c r="DJ319" s="48"/>
      <c r="DK319" s="48"/>
      <c r="DL319" s="48"/>
      <c r="DM319" s="48"/>
      <c r="DN319" s="48"/>
      <c r="DO319" s="48"/>
      <c r="DP319" s="48"/>
    </row>
    <row r="320" spans="1:120" ht="18.75" x14ac:dyDescent="0.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  <c r="AA320" s="46"/>
      <c r="AB320" s="46"/>
      <c r="AC320" s="46"/>
      <c r="AD320" s="46"/>
      <c r="AE320" s="46"/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/>
      <c r="AR320" s="46"/>
      <c r="AS320" s="46"/>
      <c r="AT320" s="46"/>
      <c r="AU320" s="46"/>
      <c r="AV320" s="46"/>
      <c r="AW320" s="46"/>
      <c r="AX320" s="46"/>
      <c r="AY320" s="46"/>
      <c r="AZ320" s="46"/>
      <c r="BA320" s="46"/>
      <c r="BB320" s="46"/>
      <c r="BC320" s="46"/>
      <c r="BD320" s="46"/>
      <c r="BE320" s="46"/>
      <c r="BF320" s="46"/>
      <c r="BG320" s="46"/>
      <c r="BH320" s="46"/>
      <c r="BI320" s="48"/>
      <c r="BJ320" s="48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48"/>
      <c r="CO320" s="48"/>
      <c r="CP320" s="48"/>
      <c r="CQ320" s="48"/>
      <c r="CR320" s="48"/>
      <c r="CS320" s="48"/>
      <c r="CT320" s="48"/>
      <c r="CU320" s="48"/>
      <c r="CV320" s="48"/>
      <c r="CW320" s="48"/>
      <c r="CX320" s="48"/>
      <c r="CY320" s="48"/>
      <c r="CZ320" s="48"/>
      <c r="DA320" s="48"/>
      <c r="DB320" s="48"/>
      <c r="DC320" s="48"/>
      <c r="DD320" s="48"/>
      <c r="DE320" s="48"/>
      <c r="DF320" s="48"/>
      <c r="DG320" s="48"/>
      <c r="DH320" s="48"/>
      <c r="DI320" s="48"/>
      <c r="DJ320" s="48"/>
      <c r="DK320" s="48"/>
      <c r="DL320" s="48"/>
      <c r="DM320" s="48"/>
      <c r="DN320" s="48"/>
      <c r="DO320" s="48"/>
      <c r="DP320" s="48"/>
    </row>
    <row r="321" spans="1:120" ht="18.75" x14ac:dyDescent="0.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  <c r="AA321" s="46"/>
      <c r="AB321" s="46"/>
      <c r="AC321" s="46"/>
      <c r="AD321" s="46"/>
      <c r="AE321" s="46"/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/>
      <c r="AR321" s="46"/>
      <c r="AS321" s="46"/>
      <c r="AT321" s="46"/>
      <c r="AU321" s="46"/>
      <c r="AV321" s="46"/>
      <c r="AW321" s="46"/>
      <c r="AX321" s="46"/>
      <c r="AY321" s="46"/>
      <c r="AZ321" s="46"/>
      <c r="BA321" s="46"/>
      <c r="BB321" s="46"/>
      <c r="BC321" s="46"/>
      <c r="BD321" s="46"/>
      <c r="BE321" s="46"/>
      <c r="BF321" s="46"/>
      <c r="BG321" s="46"/>
      <c r="BH321" s="46"/>
      <c r="BI321" s="48"/>
      <c r="BJ321" s="48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48"/>
      <c r="CO321" s="48"/>
      <c r="CP321" s="48"/>
      <c r="CQ321" s="48"/>
      <c r="CR321" s="48"/>
      <c r="CS321" s="48"/>
      <c r="CT321" s="48"/>
      <c r="CU321" s="48"/>
      <c r="CV321" s="48"/>
      <c r="CW321" s="48"/>
      <c r="CX321" s="48"/>
      <c r="CY321" s="48"/>
      <c r="CZ321" s="48"/>
      <c r="DA321" s="48"/>
      <c r="DB321" s="48"/>
      <c r="DC321" s="48"/>
      <c r="DD321" s="48"/>
      <c r="DE321" s="48"/>
      <c r="DF321" s="48"/>
      <c r="DG321" s="48"/>
      <c r="DH321" s="48"/>
      <c r="DI321" s="48"/>
      <c r="DJ321" s="48"/>
      <c r="DK321" s="48"/>
      <c r="DL321" s="48"/>
      <c r="DM321" s="48"/>
      <c r="DN321" s="48"/>
      <c r="DO321" s="48"/>
      <c r="DP321" s="48"/>
    </row>
    <row r="322" spans="1:120" ht="18.75" x14ac:dyDescent="0.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  <c r="AA322" s="46"/>
      <c r="AB322" s="46"/>
      <c r="AC322" s="46"/>
      <c r="AD322" s="46"/>
      <c r="AE322" s="46"/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/>
      <c r="AR322" s="46"/>
      <c r="AS322" s="46"/>
      <c r="AT322" s="46"/>
      <c r="AU322" s="46"/>
      <c r="AV322" s="46"/>
      <c r="AW322" s="46"/>
      <c r="AX322" s="46"/>
      <c r="AY322" s="46"/>
      <c r="AZ322" s="46"/>
      <c r="BA322" s="46"/>
      <c r="BB322" s="46"/>
      <c r="BC322" s="46"/>
      <c r="BD322" s="46"/>
      <c r="BE322" s="46"/>
      <c r="BF322" s="46"/>
      <c r="BG322" s="46"/>
      <c r="BH322" s="46"/>
      <c r="BI322" s="48"/>
      <c r="BJ322" s="48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48"/>
      <c r="CO322" s="48"/>
      <c r="CP322" s="48"/>
      <c r="CQ322" s="48"/>
      <c r="CR322" s="48"/>
      <c r="CS322" s="48"/>
      <c r="CT322" s="48"/>
      <c r="CU322" s="48"/>
      <c r="CV322" s="48"/>
      <c r="CW322" s="48"/>
      <c r="CX322" s="48"/>
      <c r="CY322" s="48"/>
      <c r="CZ322" s="48"/>
      <c r="DA322" s="48"/>
      <c r="DB322" s="48"/>
      <c r="DC322" s="48"/>
      <c r="DD322" s="48"/>
      <c r="DE322" s="48"/>
      <c r="DF322" s="48"/>
      <c r="DG322" s="48"/>
      <c r="DH322" s="48"/>
      <c r="DI322" s="48"/>
      <c r="DJ322" s="48"/>
      <c r="DK322" s="48"/>
      <c r="DL322" s="48"/>
      <c r="DM322" s="48"/>
      <c r="DN322" s="48"/>
      <c r="DO322" s="48"/>
      <c r="DP322" s="48"/>
    </row>
    <row r="323" spans="1:120" ht="18.75" x14ac:dyDescent="0.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  <c r="AA323" s="46"/>
      <c r="AB323" s="46"/>
      <c r="AC323" s="46"/>
      <c r="AD323" s="46"/>
      <c r="AE323" s="46"/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/>
      <c r="AR323" s="46"/>
      <c r="AS323" s="46"/>
      <c r="AT323" s="46"/>
      <c r="AU323" s="46"/>
      <c r="AV323" s="46"/>
      <c r="AW323" s="46"/>
      <c r="AX323" s="46"/>
      <c r="AY323" s="46"/>
      <c r="AZ323" s="46"/>
      <c r="BA323" s="46"/>
      <c r="BB323" s="46"/>
      <c r="BC323" s="46"/>
      <c r="BD323" s="46"/>
      <c r="BE323" s="46"/>
      <c r="BF323" s="46"/>
      <c r="BG323" s="46"/>
      <c r="BH323" s="46"/>
      <c r="BI323" s="48"/>
      <c r="BJ323" s="48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48"/>
      <c r="CO323" s="48"/>
      <c r="CP323" s="48"/>
      <c r="CQ323" s="48"/>
      <c r="CR323" s="48"/>
      <c r="CS323" s="48"/>
      <c r="CT323" s="48"/>
      <c r="CU323" s="48"/>
      <c r="CV323" s="48"/>
      <c r="CW323" s="48"/>
      <c r="CX323" s="48"/>
      <c r="CY323" s="48"/>
      <c r="CZ323" s="48"/>
      <c r="DA323" s="48"/>
      <c r="DB323" s="48"/>
      <c r="DC323" s="48"/>
      <c r="DD323" s="48"/>
      <c r="DE323" s="48"/>
      <c r="DF323" s="48"/>
      <c r="DG323" s="48"/>
      <c r="DH323" s="48"/>
      <c r="DI323" s="48"/>
      <c r="DJ323" s="48"/>
      <c r="DK323" s="48"/>
      <c r="DL323" s="48"/>
      <c r="DM323" s="48"/>
      <c r="DN323" s="48"/>
      <c r="DO323" s="48"/>
      <c r="DP323" s="48"/>
    </row>
    <row r="324" spans="1:120" ht="18.75" x14ac:dyDescent="0.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  <c r="AA324" s="46"/>
      <c r="AB324" s="46"/>
      <c r="AC324" s="46"/>
      <c r="AD324" s="46"/>
      <c r="AE324" s="46"/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/>
      <c r="AR324" s="46"/>
      <c r="AS324" s="46"/>
      <c r="AT324" s="46"/>
      <c r="AU324" s="46"/>
      <c r="AV324" s="46"/>
      <c r="AW324" s="46"/>
      <c r="AX324" s="46"/>
      <c r="AY324" s="46"/>
      <c r="AZ324" s="46"/>
      <c r="BA324" s="46"/>
      <c r="BB324" s="46"/>
      <c r="BC324" s="46"/>
      <c r="BD324" s="46"/>
      <c r="BE324" s="46"/>
      <c r="BF324" s="46"/>
      <c r="BG324" s="46"/>
      <c r="BH324" s="46"/>
      <c r="BI324" s="48"/>
      <c r="BJ324" s="48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48"/>
      <c r="CO324" s="48"/>
      <c r="CP324" s="48"/>
      <c r="CQ324" s="48"/>
      <c r="CR324" s="48"/>
      <c r="CS324" s="48"/>
      <c r="CT324" s="48"/>
      <c r="CU324" s="48"/>
      <c r="CV324" s="48"/>
      <c r="CW324" s="48"/>
      <c r="CX324" s="48"/>
      <c r="CY324" s="48"/>
      <c r="CZ324" s="48"/>
      <c r="DA324" s="48"/>
      <c r="DB324" s="48"/>
      <c r="DC324" s="48"/>
      <c r="DD324" s="48"/>
      <c r="DE324" s="48"/>
      <c r="DF324" s="48"/>
      <c r="DG324" s="48"/>
      <c r="DH324" s="48"/>
      <c r="DI324" s="48"/>
      <c r="DJ324" s="48"/>
      <c r="DK324" s="48"/>
      <c r="DL324" s="48"/>
      <c r="DM324" s="48"/>
      <c r="DN324" s="48"/>
      <c r="DO324" s="48"/>
      <c r="DP324" s="48"/>
    </row>
    <row r="325" spans="1:120" ht="18.75" x14ac:dyDescent="0.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  <c r="AA325" s="46"/>
      <c r="AB325" s="46"/>
      <c r="AC325" s="46"/>
      <c r="AD325" s="46"/>
      <c r="AE325" s="46"/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/>
      <c r="AR325" s="46"/>
      <c r="AS325" s="46"/>
      <c r="AT325" s="46"/>
      <c r="AU325" s="46"/>
      <c r="AV325" s="46"/>
      <c r="AW325" s="46"/>
      <c r="AX325" s="46"/>
      <c r="AY325" s="46"/>
      <c r="AZ325" s="46"/>
      <c r="BA325" s="46"/>
      <c r="BB325" s="46"/>
      <c r="BC325" s="46"/>
      <c r="BD325" s="46"/>
      <c r="BE325" s="46"/>
      <c r="BF325" s="46"/>
      <c r="BG325" s="46"/>
      <c r="BH325" s="46"/>
      <c r="BI325" s="48"/>
      <c r="BJ325" s="48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48"/>
      <c r="CO325" s="48"/>
      <c r="CP325" s="48"/>
      <c r="CQ325" s="48"/>
      <c r="CR325" s="48"/>
      <c r="CS325" s="48"/>
      <c r="CT325" s="48"/>
      <c r="CU325" s="48"/>
      <c r="CV325" s="48"/>
      <c r="CW325" s="48"/>
      <c r="CX325" s="48"/>
      <c r="CY325" s="48"/>
      <c r="CZ325" s="48"/>
      <c r="DA325" s="48"/>
      <c r="DB325" s="48"/>
      <c r="DC325" s="48"/>
      <c r="DD325" s="48"/>
      <c r="DE325" s="48"/>
      <c r="DF325" s="48"/>
      <c r="DG325" s="48"/>
      <c r="DH325" s="48"/>
      <c r="DI325" s="48"/>
      <c r="DJ325" s="48"/>
      <c r="DK325" s="48"/>
      <c r="DL325" s="48"/>
      <c r="DM325" s="48"/>
      <c r="DN325" s="48"/>
      <c r="DO325" s="48"/>
      <c r="DP325" s="48"/>
    </row>
    <row r="326" spans="1:120" ht="18.75" x14ac:dyDescent="0.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  <c r="AA326" s="46"/>
      <c r="AB326" s="46"/>
      <c r="AC326" s="46"/>
      <c r="AD326" s="46"/>
      <c r="AE326" s="46"/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/>
      <c r="AR326" s="46"/>
      <c r="AS326" s="46"/>
      <c r="AT326" s="46"/>
      <c r="AU326" s="46"/>
      <c r="AV326" s="46"/>
      <c r="AW326" s="46"/>
      <c r="AX326" s="46"/>
      <c r="AY326" s="46"/>
      <c r="AZ326" s="46"/>
      <c r="BA326" s="46"/>
      <c r="BB326" s="46"/>
      <c r="BC326" s="46"/>
      <c r="BD326" s="46"/>
      <c r="BE326" s="46"/>
      <c r="BF326" s="46"/>
      <c r="BG326" s="46"/>
      <c r="BH326" s="46"/>
      <c r="BI326" s="48"/>
      <c r="BJ326" s="48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48"/>
      <c r="CO326" s="48"/>
      <c r="CP326" s="48"/>
      <c r="CQ326" s="48"/>
      <c r="CR326" s="48"/>
      <c r="CS326" s="48"/>
      <c r="CT326" s="48"/>
      <c r="CU326" s="48"/>
      <c r="CV326" s="48"/>
      <c r="CW326" s="48"/>
      <c r="CX326" s="48"/>
      <c r="CY326" s="48"/>
      <c r="CZ326" s="48"/>
      <c r="DA326" s="48"/>
      <c r="DB326" s="48"/>
      <c r="DC326" s="48"/>
      <c r="DD326" s="48"/>
      <c r="DE326" s="48"/>
      <c r="DF326" s="48"/>
      <c r="DG326" s="48"/>
      <c r="DH326" s="48"/>
      <c r="DI326" s="48"/>
      <c r="DJ326" s="48"/>
      <c r="DK326" s="48"/>
      <c r="DL326" s="48"/>
      <c r="DM326" s="48"/>
      <c r="DN326" s="48"/>
      <c r="DO326" s="48"/>
      <c r="DP326" s="48"/>
    </row>
    <row r="327" spans="1:120" ht="18.75" x14ac:dyDescent="0.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  <c r="AA327" s="46"/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/>
      <c r="AR327" s="46"/>
      <c r="AS327" s="46"/>
      <c r="AT327" s="46"/>
      <c r="AU327" s="46"/>
      <c r="AV327" s="46"/>
      <c r="AW327" s="46"/>
      <c r="AX327" s="46"/>
      <c r="AY327" s="46"/>
      <c r="AZ327" s="46"/>
      <c r="BA327" s="46"/>
      <c r="BB327" s="46"/>
      <c r="BC327" s="46"/>
      <c r="BD327" s="46"/>
      <c r="BE327" s="46"/>
      <c r="BF327" s="46"/>
      <c r="BG327" s="46"/>
      <c r="BH327" s="46"/>
      <c r="BI327" s="48"/>
      <c r="BJ327" s="48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48"/>
      <c r="CO327" s="48"/>
      <c r="CP327" s="48"/>
      <c r="CQ327" s="48"/>
      <c r="CR327" s="48"/>
      <c r="CS327" s="48"/>
      <c r="CT327" s="48"/>
      <c r="CU327" s="48"/>
      <c r="CV327" s="48"/>
      <c r="CW327" s="48"/>
      <c r="CX327" s="48"/>
      <c r="CY327" s="48"/>
      <c r="CZ327" s="48"/>
      <c r="DA327" s="48"/>
      <c r="DB327" s="48"/>
      <c r="DC327" s="48"/>
      <c r="DD327" s="48"/>
      <c r="DE327" s="48"/>
      <c r="DF327" s="48"/>
      <c r="DG327" s="48"/>
      <c r="DH327" s="48"/>
      <c r="DI327" s="48"/>
      <c r="DJ327" s="48"/>
      <c r="DK327" s="48"/>
      <c r="DL327" s="48"/>
      <c r="DM327" s="48"/>
      <c r="DN327" s="48"/>
      <c r="DO327" s="48"/>
      <c r="DP327" s="48"/>
    </row>
    <row r="328" spans="1:120" ht="18.75" x14ac:dyDescent="0.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46"/>
      <c r="AS328" s="46"/>
      <c r="AT328" s="46"/>
      <c r="AU328" s="46"/>
      <c r="AV328" s="46"/>
      <c r="AW328" s="46"/>
      <c r="AX328" s="46"/>
      <c r="AY328" s="46"/>
      <c r="AZ328" s="46"/>
      <c r="BA328" s="46"/>
      <c r="BB328" s="46"/>
      <c r="BC328" s="46"/>
      <c r="BD328" s="46"/>
      <c r="BE328" s="46"/>
      <c r="BF328" s="46"/>
      <c r="BG328" s="46"/>
      <c r="BH328" s="46"/>
      <c r="BI328" s="48"/>
      <c r="BJ328" s="48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48"/>
      <c r="CO328" s="48"/>
      <c r="CP328" s="48"/>
      <c r="CQ328" s="48"/>
      <c r="CR328" s="48"/>
      <c r="CS328" s="48"/>
      <c r="CT328" s="48"/>
      <c r="CU328" s="48"/>
      <c r="CV328" s="48"/>
      <c r="CW328" s="48"/>
      <c r="CX328" s="48"/>
      <c r="CY328" s="48"/>
      <c r="CZ328" s="48"/>
      <c r="DA328" s="48"/>
      <c r="DB328" s="48"/>
      <c r="DC328" s="48"/>
      <c r="DD328" s="48"/>
      <c r="DE328" s="48"/>
      <c r="DF328" s="48"/>
      <c r="DG328" s="48"/>
      <c r="DH328" s="48"/>
      <c r="DI328" s="48"/>
      <c r="DJ328" s="48"/>
      <c r="DK328" s="48"/>
      <c r="DL328" s="48"/>
      <c r="DM328" s="48"/>
      <c r="DN328" s="48"/>
      <c r="DO328" s="48"/>
      <c r="DP328" s="48"/>
    </row>
    <row r="329" spans="1:120" ht="18.75" x14ac:dyDescent="0.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  <c r="AA329" s="46"/>
      <c r="AB329" s="46"/>
      <c r="AC329" s="46"/>
      <c r="AD329" s="46"/>
      <c r="AE329" s="46"/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/>
      <c r="AR329" s="46"/>
      <c r="AS329" s="46"/>
      <c r="AT329" s="46"/>
      <c r="AU329" s="46"/>
      <c r="AV329" s="46"/>
      <c r="AW329" s="46"/>
      <c r="AX329" s="46"/>
      <c r="AY329" s="46"/>
      <c r="AZ329" s="46"/>
      <c r="BA329" s="46"/>
      <c r="BB329" s="46"/>
      <c r="BC329" s="46"/>
      <c r="BD329" s="46"/>
      <c r="BE329" s="46"/>
      <c r="BF329" s="46"/>
      <c r="BG329" s="46"/>
      <c r="BH329" s="46"/>
      <c r="BI329" s="48"/>
      <c r="BJ329" s="48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48"/>
      <c r="CO329" s="48"/>
      <c r="CP329" s="48"/>
      <c r="CQ329" s="48"/>
      <c r="CR329" s="48"/>
      <c r="CS329" s="48"/>
      <c r="CT329" s="48"/>
      <c r="CU329" s="48"/>
      <c r="CV329" s="48"/>
      <c r="CW329" s="48"/>
      <c r="CX329" s="48"/>
      <c r="CY329" s="48"/>
      <c r="CZ329" s="48"/>
      <c r="DA329" s="48"/>
      <c r="DB329" s="48"/>
      <c r="DC329" s="48"/>
      <c r="DD329" s="48"/>
      <c r="DE329" s="48"/>
      <c r="DF329" s="48"/>
      <c r="DG329" s="48"/>
      <c r="DH329" s="48"/>
      <c r="DI329" s="48"/>
      <c r="DJ329" s="48"/>
      <c r="DK329" s="48"/>
      <c r="DL329" s="48"/>
      <c r="DM329" s="48"/>
      <c r="DN329" s="48"/>
      <c r="DO329" s="48"/>
      <c r="DP329" s="48"/>
    </row>
    <row r="330" spans="1:120" ht="18.75" x14ac:dyDescent="0.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  <c r="AA330" s="46"/>
      <c r="AB330" s="46"/>
      <c r="AC330" s="46"/>
      <c r="AD330" s="46"/>
      <c r="AE330" s="46"/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/>
      <c r="AR330" s="46"/>
      <c r="AS330" s="46"/>
      <c r="AT330" s="46"/>
      <c r="AU330" s="46"/>
      <c r="AV330" s="46"/>
      <c r="AW330" s="46"/>
      <c r="AX330" s="46"/>
      <c r="AY330" s="46"/>
      <c r="AZ330" s="46"/>
      <c r="BA330" s="46"/>
      <c r="BB330" s="46"/>
      <c r="BC330" s="46"/>
      <c r="BD330" s="46"/>
      <c r="BE330" s="46"/>
      <c r="BF330" s="46"/>
      <c r="BG330" s="46"/>
      <c r="BH330" s="46"/>
      <c r="BI330" s="48"/>
      <c r="BJ330" s="48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48"/>
      <c r="CO330" s="48"/>
      <c r="CP330" s="48"/>
      <c r="CQ330" s="48"/>
      <c r="CR330" s="48"/>
      <c r="CS330" s="48"/>
      <c r="CT330" s="48"/>
      <c r="CU330" s="48"/>
      <c r="CV330" s="48"/>
      <c r="CW330" s="48"/>
      <c r="CX330" s="48"/>
      <c r="CY330" s="48"/>
      <c r="CZ330" s="48"/>
      <c r="DA330" s="48"/>
      <c r="DB330" s="48"/>
      <c r="DC330" s="48"/>
      <c r="DD330" s="48"/>
      <c r="DE330" s="48"/>
      <c r="DF330" s="48"/>
      <c r="DG330" s="48"/>
      <c r="DH330" s="48"/>
      <c r="DI330" s="48"/>
      <c r="DJ330" s="48"/>
      <c r="DK330" s="48"/>
      <c r="DL330" s="48"/>
      <c r="DM330" s="48"/>
      <c r="DN330" s="48"/>
      <c r="DO330" s="48"/>
      <c r="DP330" s="48"/>
    </row>
    <row r="331" spans="1:120" ht="18.75" x14ac:dyDescent="0.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  <c r="AA331" s="46"/>
      <c r="AB331" s="46"/>
      <c r="AC331" s="46"/>
      <c r="AD331" s="46"/>
      <c r="AE331" s="46"/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/>
      <c r="AR331" s="46"/>
      <c r="AS331" s="46"/>
      <c r="AT331" s="46"/>
      <c r="AU331" s="46"/>
      <c r="AV331" s="46"/>
      <c r="AW331" s="46"/>
      <c r="AX331" s="46"/>
      <c r="AY331" s="46"/>
      <c r="AZ331" s="46"/>
      <c r="BA331" s="46"/>
      <c r="BB331" s="46"/>
      <c r="BC331" s="46"/>
      <c r="BD331" s="46"/>
      <c r="BE331" s="46"/>
      <c r="BF331" s="46"/>
      <c r="BG331" s="46"/>
      <c r="BH331" s="46"/>
      <c r="BI331" s="48"/>
      <c r="BJ331" s="48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48"/>
      <c r="CO331" s="48"/>
      <c r="CP331" s="48"/>
      <c r="CQ331" s="48"/>
      <c r="CR331" s="48"/>
      <c r="CS331" s="48"/>
      <c r="CT331" s="48"/>
      <c r="CU331" s="48"/>
      <c r="CV331" s="48"/>
      <c r="CW331" s="48"/>
      <c r="CX331" s="48"/>
      <c r="CY331" s="48"/>
      <c r="CZ331" s="48"/>
      <c r="DA331" s="48"/>
      <c r="DB331" s="48"/>
      <c r="DC331" s="48"/>
      <c r="DD331" s="48"/>
      <c r="DE331" s="48"/>
      <c r="DF331" s="48"/>
      <c r="DG331" s="48"/>
      <c r="DH331" s="48"/>
      <c r="DI331" s="48"/>
      <c r="DJ331" s="48"/>
      <c r="DK331" s="48"/>
      <c r="DL331" s="48"/>
      <c r="DM331" s="48"/>
      <c r="DN331" s="48"/>
      <c r="DO331" s="48"/>
      <c r="DP331" s="48"/>
    </row>
    <row r="332" spans="1:120" ht="18.75" x14ac:dyDescent="0.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6"/>
      <c r="AX332" s="46"/>
      <c r="AY332" s="46"/>
      <c r="AZ332" s="46"/>
      <c r="BA332" s="46"/>
      <c r="BB332" s="46"/>
      <c r="BC332" s="46"/>
      <c r="BD332" s="46"/>
      <c r="BE332" s="46"/>
      <c r="BF332" s="46"/>
      <c r="BG332" s="46"/>
      <c r="BH332" s="46"/>
      <c r="BI332" s="48"/>
      <c r="BJ332" s="48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48"/>
      <c r="CO332" s="48"/>
      <c r="CP332" s="48"/>
      <c r="CQ332" s="48"/>
      <c r="CR332" s="48"/>
      <c r="CS332" s="48"/>
      <c r="CT332" s="48"/>
      <c r="CU332" s="48"/>
      <c r="CV332" s="48"/>
      <c r="CW332" s="48"/>
      <c r="CX332" s="48"/>
      <c r="CY332" s="48"/>
      <c r="CZ332" s="48"/>
      <c r="DA332" s="48"/>
      <c r="DB332" s="48"/>
      <c r="DC332" s="48"/>
      <c r="DD332" s="48"/>
      <c r="DE332" s="48"/>
      <c r="DF332" s="48"/>
      <c r="DG332" s="48"/>
      <c r="DH332" s="48"/>
      <c r="DI332" s="48"/>
      <c r="DJ332" s="48"/>
      <c r="DK332" s="48"/>
      <c r="DL332" s="48"/>
      <c r="DM332" s="48"/>
      <c r="DN332" s="48"/>
      <c r="DO332" s="48"/>
      <c r="DP332" s="48"/>
    </row>
    <row r="333" spans="1:120" ht="18.75" x14ac:dyDescent="0.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  <c r="AA333" s="46"/>
      <c r="AB333" s="46"/>
      <c r="AC333" s="46"/>
      <c r="AD333" s="46"/>
      <c r="AE333" s="46"/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/>
      <c r="AR333" s="46"/>
      <c r="AS333" s="46"/>
      <c r="AT333" s="46"/>
      <c r="AU333" s="46"/>
      <c r="AV333" s="46"/>
      <c r="AW333" s="46"/>
      <c r="AX333" s="46"/>
      <c r="AY333" s="46"/>
      <c r="AZ333" s="46"/>
      <c r="BA333" s="46"/>
      <c r="BB333" s="46"/>
      <c r="BC333" s="46"/>
      <c r="BD333" s="46"/>
      <c r="BE333" s="46"/>
      <c r="BF333" s="46"/>
      <c r="BG333" s="46"/>
      <c r="BH333" s="46"/>
      <c r="BI333" s="48"/>
      <c r="BJ333" s="48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48"/>
      <c r="CO333" s="48"/>
      <c r="CP333" s="48"/>
      <c r="CQ333" s="48"/>
      <c r="CR333" s="48"/>
      <c r="CS333" s="48"/>
      <c r="CT333" s="48"/>
      <c r="CU333" s="48"/>
      <c r="CV333" s="48"/>
      <c r="CW333" s="48"/>
      <c r="CX333" s="48"/>
      <c r="CY333" s="48"/>
      <c r="CZ333" s="48"/>
      <c r="DA333" s="48"/>
      <c r="DB333" s="48"/>
      <c r="DC333" s="48"/>
      <c r="DD333" s="48"/>
      <c r="DE333" s="48"/>
      <c r="DF333" s="48"/>
      <c r="DG333" s="48"/>
      <c r="DH333" s="48"/>
      <c r="DI333" s="48"/>
      <c r="DJ333" s="48"/>
      <c r="DK333" s="48"/>
      <c r="DL333" s="48"/>
      <c r="DM333" s="48"/>
      <c r="DN333" s="48"/>
      <c r="DO333" s="48"/>
      <c r="DP333" s="48"/>
    </row>
    <row r="334" spans="1:120" ht="18.75" x14ac:dyDescent="0.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  <c r="AA334" s="46"/>
      <c r="AB334" s="46"/>
      <c r="AC334" s="46"/>
      <c r="AD334" s="46"/>
      <c r="AE334" s="46"/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/>
      <c r="AR334" s="46"/>
      <c r="AS334" s="46"/>
      <c r="AT334" s="46"/>
      <c r="AU334" s="46"/>
      <c r="AV334" s="46"/>
      <c r="AW334" s="46"/>
      <c r="AX334" s="46"/>
      <c r="AY334" s="46"/>
      <c r="AZ334" s="46"/>
      <c r="BA334" s="46"/>
      <c r="BB334" s="46"/>
      <c r="BC334" s="46"/>
      <c r="BD334" s="46"/>
      <c r="BE334" s="46"/>
      <c r="BF334" s="46"/>
      <c r="BG334" s="46"/>
      <c r="BH334" s="46"/>
      <c r="BI334" s="48"/>
      <c r="BJ334" s="48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48"/>
      <c r="CO334" s="48"/>
      <c r="CP334" s="48"/>
      <c r="CQ334" s="48"/>
      <c r="CR334" s="48"/>
      <c r="CS334" s="48"/>
      <c r="CT334" s="48"/>
      <c r="CU334" s="48"/>
      <c r="CV334" s="48"/>
      <c r="CW334" s="48"/>
      <c r="CX334" s="48"/>
      <c r="CY334" s="48"/>
      <c r="CZ334" s="48"/>
      <c r="DA334" s="48"/>
      <c r="DB334" s="48"/>
      <c r="DC334" s="48"/>
      <c r="DD334" s="48"/>
      <c r="DE334" s="48"/>
      <c r="DF334" s="48"/>
      <c r="DG334" s="48"/>
      <c r="DH334" s="48"/>
      <c r="DI334" s="48"/>
      <c r="DJ334" s="48"/>
      <c r="DK334" s="48"/>
      <c r="DL334" s="48"/>
      <c r="DM334" s="48"/>
      <c r="DN334" s="48"/>
      <c r="DO334" s="48"/>
      <c r="DP334" s="48"/>
    </row>
    <row r="335" spans="1:120" ht="18.75" x14ac:dyDescent="0.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  <c r="AA335" s="46"/>
      <c r="AB335" s="46"/>
      <c r="AC335" s="46"/>
      <c r="AD335" s="46"/>
      <c r="AE335" s="46"/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/>
      <c r="AR335" s="46"/>
      <c r="AS335" s="46"/>
      <c r="AT335" s="46"/>
      <c r="AU335" s="46"/>
      <c r="AV335" s="46"/>
      <c r="AW335" s="46"/>
      <c r="AX335" s="46"/>
      <c r="AY335" s="46"/>
      <c r="AZ335" s="46"/>
      <c r="BA335" s="46"/>
      <c r="BB335" s="46"/>
      <c r="BC335" s="46"/>
      <c r="BD335" s="46"/>
      <c r="BE335" s="46"/>
      <c r="BF335" s="46"/>
      <c r="BG335" s="46"/>
      <c r="BH335" s="46"/>
      <c r="BI335" s="48"/>
      <c r="BJ335" s="48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48"/>
      <c r="CO335" s="48"/>
      <c r="CP335" s="48"/>
      <c r="CQ335" s="48"/>
      <c r="CR335" s="48"/>
      <c r="CS335" s="48"/>
      <c r="CT335" s="48"/>
      <c r="CU335" s="48"/>
      <c r="CV335" s="48"/>
      <c r="CW335" s="48"/>
      <c r="CX335" s="48"/>
      <c r="CY335" s="48"/>
      <c r="CZ335" s="48"/>
      <c r="DA335" s="48"/>
      <c r="DB335" s="48"/>
      <c r="DC335" s="48"/>
      <c r="DD335" s="48"/>
      <c r="DE335" s="48"/>
      <c r="DF335" s="48"/>
      <c r="DG335" s="48"/>
      <c r="DH335" s="48"/>
      <c r="DI335" s="48"/>
      <c r="DJ335" s="48"/>
      <c r="DK335" s="48"/>
      <c r="DL335" s="48"/>
      <c r="DM335" s="48"/>
      <c r="DN335" s="48"/>
      <c r="DO335" s="48"/>
      <c r="DP335" s="48"/>
    </row>
    <row r="336" spans="1:120" ht="18.75" x14ac:dyDescent="0.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  <c r="AA336" s="46"/>
      <c r="AB336" s="46"/>
      <c r="AC336" s="46"/>
      <c r="AD336" s="46"/>
      <c r="AE336" s="46"/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/>
      <c r="AR336" s="46"/>
      <c r="AS336" s="46"/>
      <c r="AT336" s="46"/>
      <c r="AU336" s="46"/>
      <c r="AV336" s="46"/>
      <c r="AW336" s="46"/>
      <c r="AX336" s="46"/>
      <c r="AY336" s="46"/>
      <c r="AZ336" s="46"/>
      <c r="BA336" s="46"/>
      <c r="BB336" s="46"/>
      <c r="BC336" s="46"/>
      <c r="BD336" s="46"/>
      <c r="BE336" s="46"/>
      <c r="BF336" s="46"/>
      <c r="BG336" s="46"/>
      <c r="BH336" s="46"/>
      <c r="BI336" s="48"/>
      <c r="BJ336" s="48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48"/>
      <c r="CO336" s="48"/>
      <c r="CP336" s="48"/>
      <c r="CQ336" s="48"/>
      <c r="CR336" s="48"/>
      <c r="CS336" s="48"/>
      <c r="CT336" s="48"/>
      <c r="CU336" s="48"/>
      <c r="CV336" s="48"/>
      <c r="CW336" s="48"/>
      <c r="CX336" s="48"/>
      <c r="CY336" s="48"/>
      <c r="CZ336" s="48"/>
      <c r="DA336" s="48"/>
      <c r="DB336" s="48"/>
      <c r="DC336" s="48"/>
      <c r="DD336" s="48"/>
      <c r="DE336" s="48"/>
      <c r="DF336" s="48"/>
      <c r="DG336" s="48"/>
      <c r="DH336" s="48"/>
      <c r="DI336" s="48"/>
      <c r="DJ336" s="48"/>
      <c r="DK336" s="48"/>
      <c r="DL336" s="48"/>
      <c r="DM336" s="48"/>
      <c r="DN336" s="48"/>
      <c r="DO336" s="48"/>
      <c r="DP336" s="48"/>
    </row>
    <row r="337" spans="1:120" ht="18.75" x14ac:dyDescent="0.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  <c r="AA337" s="46"/>
      <c r="AB337" s="46"/>
      <c r="AC337" s="46"/>
      <c r="AD337" s="46"/>
      <c r="AE337" s="46"/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/>
      <c r="AR337" s="46"/>
      <c r="AS337" s="46"/>
      <c r="AT337" s="46"/>
      <c r="AU337" s="46"/>
      <c r="AV337" s="46"/>
      <c r="AW337" s="46"/>
      <c r="AX337" s="46"/>
      <c r="AY337" s="46"/>
      <c r="AZ337" s="46"/>
      <c r="BA337" s="46"/>
      <c r="BB337" s="46"/>
      <c r="BC337" s="46"/>
      <c r="BD337" s="46"/>
      <c r="BE337" s="46"/>
      <c r="BF337" s="46"/>
      <c r="BG337" s="46"/>
      <c r="BH337" s="46"/>
      <c r="BI337" s="48"/>
      <c r="BJ337" s="48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48"/>
      <c r="CO337" s="48"/>
      <c r="CP337" s="48"/>
      <c r="CQ337" s="48"/>
      <c r="CR337" s="48"/>
      <c r="CS337" s="48"/>
      <c r="CT337" s="48"/>
      <c r="CU337" s="48"/>
      <c r="CV337" s="48"/>
      <c r="CW337" s="48"/>
      <c r="CX337" s="48"/>
      <c r="CY337" s="48"/>
      <c r="CZ337" s="48"/>
      <c r="DA337" s="48"/>
      <c r="DB337" s="48"/>
      <c r="DC337" s="48"/>
      <c r="DD337" s="48"/>
      <c r="DE337" s="48"/>
      <c r="DF337" s="48"/>
      <c r="DG337" s="48"/>
      <c r="DH337" s="48"/>
      <c r="DI337" s="48"/>
      <c r="DJ337" s="48"/>
      <c r="DK337" s="48"/>
      <c r="DL337" s="48"/>
      <c r="DM337" s="48"/>
      <c r="DN337" s="48"/>
      <c r="DO337" s="48"/>
      <c r="DP337" s="48"/>
    </row>
    <row r="338" spans="1:120" ht="18.75" x14ac:dyDescent="0.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  <c r="AA338" s="46"/>
      <c r="AB338" s="46"/>
      <c r="AC338" s="46"/>
      <c r="AD338" s="46"/>
      <c r="AE338" s="46"/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46"/>
      <c r="AW338" s="46"/>
      <c r="AX338" s="46"/>
      <c r="AY338" s="46"/>
      <c r="AZ338" s="46"/>
      <c r="BA338" s="46"/>
      <c r="BB338" s="46"/>
      <c r="BC338" s="46"/>
      <c r="BD338" s="46"/>
      <c r="BE338" s="46"/>
      <c r="BF338" s="46"/>
      <c r="BG338" s="46"/>
      <c r="BH338" s="46"/>
      <c r="BI338" s="48"/>
      <c r="BJ338" s="48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48"/>
      <c r="CO338" s="48"/>
      <c r="CP338" s="48"/>
      <c r="CQ338" s="48"/>
      <c r="CR338" s="48"/>
      <c r="CS338" s="48"/>
      <c r="CT338" s="48"/>
      <c r="CU338" s="48"/>
      <c r="CV338" s="48"/>
      <c r="CW338" s="48"/>
      <c r="CX338" s="48"/>
      <c r="CY338" s="48"/>
      <c r="CZ338" s="48"/>
      <c r="DA338" s="48"/>
      <c r="DB338" s="48"/>
      <c r="DC338" s="48"/>
      <c r="DD338" s="48"/>
      <c r="DE338" s="48"/>
      <c r="DF338" s="48"/>
      <c r="DG338" s="48"/>
      <c r="DH338" s="48"/>
      <c r="DI338" s="48"/>
      <c r="DJ338" s="48"/>
      <c r="DK338" s="48"/>
      <c r="DL338" s="48"/>
      <c r="DM338" s="48"/>
      <c r="DN338" s="48"/>
      <c r="DO338" s="48"/>
      <c r="DP338" s="48"/>
    </row>
    <row r="339" spans="1:120" ht="18.75" x14ac:dyDescent="0.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  <c r="AA339" s="46"/>
      <c r="AB339" s="46"/>
      <c r="AC339" s="46"/>
      <c r="AD339" s="46"/>
      <c r="AE339" s="46"/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/>
      <c r="AR339" s="46"/>
      <c r="AS339" s="46"/>
      <c r="AT339" s="46"/>
      <c r="AU339" s="46"/>
      <c r="AV339" s="46"/>
      <c r="AW339" s="46"/>
      <c r="AX339" s="46"/>
      <c r="AY339" s="46"/>
      <c r="AZ339" s="46"/>
      <c r="BA339" s="46"/>
      <c r="BB339" s="46"/>
      <c r="BC339" s="46"/>
      <c r="BD339" s="46"/>
      <c r="BE339" s="46"/>
      <c r="BF339" s="46"/>
      <c r="BG339" s="46"/>
      <c r="BH339" s="46"/>
      <c r="BI339" s="48"/>
      <c r="BJ339" s="48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48"/>
      <c r="CO339" s="48"/>
      <c r="CP339" s="48"/>
      <c r="CQ339" s="48"/>
      <c r="CR339" s="48"/>
      <c r="CS339" s="48"/>
      <c r="CT339" s="48"/>
      <c r="CU339" s="48"/>
      <c r="CV339" s="48"/>
      <c r="CW339" s="48"/>
      <c r="CX339" s="48"/>
      <c r="CY339" s="48"/>
      <c r="CZ339" s="48"/>
      <c r="DA339" s="48"/>
      <c r="DB339" s="48"/>
      <c r="DC339" s="48"/>
      <c r="DD339" s="48"/>
      <c r="DE339" s="48"/>
      <c r="DF339" s="48"/>
      <c r="DG339" s="48"/>
      <c r="DH339" s="48"/>
      <c r="DI339" s="48"/>
      <c r="DJ339" s="48"/>
      <c r="DK339" s="48"/>
      <c r="DL339" s="48"/>
      <c r="DM339" s="48"/>
      <c r="DN339" s="48"/>
      <c r="DO339" s="48"/>
      <c r="DP339" s="48"/>
    </row>
    <row r="340" spans="1:120" ht="18.75" x14ac:dyDescent="0.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  <c r="AA340" s="46"/>
      <c r="AB340" s="46"/>
      <c r="AC340" s="46"/>
      <c r="AD340" s="46"/>
      <c r="AE340" s="46"/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/>
      <c r="AR340" s="46"/>
      <c r="AS340" s="46"/>
      <c r="AT340" s="46"/>
      <c r="AU340" s="46"/>
      <c r="AV340" s="46"/>
      <c r="AW340" s="46"/>
      <c r="AX340" s="46"/>
      <c r="AY340" s="46"/>
      <c r="AZ340" s="46"/>
      <c r="BA340" s="46"/>
      <c r="BB340" s="46"/>
      <c r="BC340" s="46"/>
      <c r="BD340" s="46"/>
      <c r="BE340" s="46"/>
      <c r="BF340" s="46"/>
      <c r="BG340" s="46"/>
      <c r="BH340" s="46"/>
      <c r="BI340" s="48"/>
      <c r="BJ340" s="48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48"/>
      <c r="CO340" s="48"/>
      <c r="CP340" s="48"/>
      <c r="CQ340" s="48"/>
      <c r="CR340" s="48"/>
      <c r="CS340" s="48"/>
      <c r="CT340" s="48"/>
      <c r="CU340" s="48"/>
      <c r="CV340" s="48"/>
      <c r="CW340" s="48"/>
      <c r="CX340" s="48"/>
      <c r="CY340" s="48"/>
      <c r="CZ340" s="48"/>
      <c r="DA340" s="48"/>
      <c r="DB340" s="48"/>
      <c r="DC340" s="48"/>
      <c r="DD340" s="48"/>
      <c r="DE340" s="48"/>
      <c r="DF340" s="48"/>
      <c r="DG340" s="48"/>
      <c r="DH340" s="48"/>
      <c r="DI340" s="48"/>
      <c r="DJ340" s="48"/>
      <c r="DK340" s="48"/>
      <c r="DL340" s="48"/>
      <c r="DM340" s="48"/>
      <c r="DN340" s="48"/>
      <c r="DO340" s="48"/>
      <c r="DP340" s="48"/>
    </row>
    <row r="341" spans="1:120" ht="18.75" x14ac:dyDescent="0.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  <c r="AA341" s="46"/>
      <c r="AB341" s="46"/>
      <c r="AC341" s="46"/>
      <c r="AD341" s="46"/>
      <c r="AE341" s="46"/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/>
      <c r="AR341" s="46"/>
      <c r="AS341" s="46"/>
      <c r="AT341" s="46"/>
      <c r="AU341" s="46"/>
      <c r="AV341" s="46"/>
      <c r="AW341" s="46"/>
      <c r="AX341" s="46"/>
      <c r="AY341" s="46"/>
      <c r="AZ341" s="46"/>
      <c r="BA341" s="46"/>
      <c r="BB341" s="46"/>
      <c r="BC341" s="46"/>
      <c r="BD341" s="46"/>
      <c r="BE341" s="46"/>
      <c r="BF341" s="46"/>
      <c r="BG341" s="46"/>
      <c r="BH341" s="46"/>
      <c r="BI341" s="48"/>
      <c r="BJ341" s="48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48"/>
      <c r="CO341" s="48"/>
      <c r="CP341" s="48"/>
      <c r="CQ341" s="48"/>
      <c r="CR341" s="48"/>
      <c r="CS341" s="48"/>
      <c r="CT341" s="48"/>
      <c r="CU341" s="48"/>
      <c r="CV341" s="48"/>
      <c r="CW341" s="48"/>
      <c r="CX341" s="48"/>
      <c r="CY341" s="48"/>
      <c r="CZ341" s="48"/>
      <c r="DA341" s="48"/>
      <c r="DB341" s="48"/>
      <c r="DC341" s="48"/>
      <c r="DD341" s="48"/>
      <c r="DE341" s="48"/>
      <c r="DF341" s="48"/>
      <c r="DG341" s="48"/>
      <c r="DH341" s="48"/>
      <c r="DI341" s="48"/>
      <c r="DJ341" s="48"/>
      <c r="DK341" s="48"/>
      <c r="DL341" s="48"/>
      <c r="DM341" s="48"/>
      <c r="DN341" s="48"/>
      <c r="DO341" s="48"/>
      <c r="DP341" s="48"/>
    </row>
    <row r="342" spans="1:120" ht="18.75" x14ac:dyDescent="0.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  <c r="AA342" s="46"/>
      <c r="AB342" s="46"/>
      <c r="AC342" s="46"/>
      <c r="AD342" s="46"/>
      <c r="AE342" s="46"/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/>
      <c r="AR342" s="46"/>
      <c r="AS342" s="46"/>
      <c r="AT342" s="46"/>
      <c r="AU342" s="46"/>
      <c r="AV342" s="46"/>
      <c r="AW342" s="46"/>
      <c r="AX342" s="46"/>
      <c r="AY342" s="46"/>
      <c r="AZ342" s="46"/>
      <c r="BA342" s="46"/>
      <c r="BB342" s="46"/>
      <c r="BC342" s="46"/>
      <c r="BD342" s="46"/>
      <c r="BE342" s="46"/>
      <c r="BF342" s="46"/>
      <c r="BG342" s="46"/>
      <c r="BH342" s="46"/>
      <c r="BI342" s="48"/>
      <c r="BJ342" s="48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48"/>
      <c r="CO342" s="48"/>
      <c r="CP342" s="48"/>
      <c r="CQ342" s="48"/>
      <c r="CR342" s="48"/>
      <c r="CS342" s="48"/>
      <c r="CT342" s="48"/>
      <c r="CU342" s="48"/>
      <c r="CV342" s="48"/>
      <c r="CW342" s="48"/>
      <c r="CX342" s="48"/>
      <c r="CY342" s="48"/>
      <c r="CZ342" s="48"/>
      <c r="DA342" s="48"/>
      <c r="DB342" s="48"/>
      <c r="DC342" s="48"/>
      <c r="DD342" s="48"/>
      <c r="DE342" s="48"/>
      <c r="DF342" s="48"/>
      <c r="DG342" s="48"/>
      <c r="DH342" s="48"/>
      <c r="DI342" s="48"/>
      <c r="DJ342" s="48"/>
      <c r="DK342" s="48"/>
      <c r="DL342" s="48"/>
      <c r="DM342" s="48"/>
      <c r="DN342" s="48"/>
      <c r="DO342" s="48"/>
      <c r="DP342" s="48"/>
    </row>
    <row r="343" spans="1:120" ht="18.75" x14ac:dyDescent="0.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  <c r="AA343" s="46"/>
      <c r="AB343" s="46"/>
      <c r="AC343" s="46"/>
      <c r="AD343" s="46"/>
      <c r="AE343" s="46"/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/>
      <c r="AR343" s="46"/>
      <c r="AS343" s="46"/>
      <c r="AT343" s="46"/>
      <c r="AU343" s="46"/>
      <c r="AV343" s="46"/>
      <c r="AW343" s="46"/>
      <c r="AX343" s="46"/>
      <c r="AY343" s="46"/>
      <c r="AZ343" s="46"/>
      <c r="BA343" s="46"/>
      <c r="BB343" s="46"/>
      <c r="BC343" s="46"/>
      <c r="BD343" s="46"/>
      <c r="BE343" s="46"/>
      <c r="BF343" s="46"/>
      <c r="BG343" s="46"/>
      <c r="BH343" s="46"/>
      <c r="BI343" s="48"/>
      <c r="BJ343" s="48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48"/>
      <c r="CO343" s="48"/>
      <c r="CP343" s="48"/>
      <c r="CQ343" s="48"/>
      <c r="CR343" s="48"/>
      <c r="CS343" s="48"/>
      <c r="CT343" s="48"/>
      <c r="CU343" s="48"/>
      <c r="CV343" s="48"/>
      <c r="CW343" s="48"/>
      <c r="CX343" s="48"/>
      <c r="CY343" s="48"/>
      <c r="CZ343" s="48"/>
      <c r="DA343" s="48"/>
      <c r="DB343" s="48"/>
      <c r="DC343" s="48"/>
      <c r="DD343" s="48"/>
      <c r="DE343" s="48"/>
      <c r="DF343" s="48"/>
      <c r="DG343" s="48"/>
      <c r="DH343" s="48"/>
      <c r="DI343" s="48"/>
      <c r="DJ343" s="48"/>
      <c r="DK343" s="48"/>
      <c r="DL343" s="48"/>
      <c r="DM343" s="48"/>
      <c r="DN343" s="48"/>
      <c r="DO343" s="48"/>
      <c r="DP343" s="48"/>
    </row>
    <row r="344" spans="1:120" ht="18.75" x14ac:dyDescent="0.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  <c r="AA344" s="46"/>
      <c r="AB344" s="46"/>
      <c r="AC344" s="46"/>
      <c r="AD344" s="46"/>
      <c r="AE344" s="46"/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/>
      <c r="AR344" s="46"/>
      <c r="AS344" s="46"/>
      <c r="AT344" s="46"/>
      <c r="AU344" s="46"/>
      <c r="AV344" s="46"/>
      <c r="AW344" s="46"/>
      <c r="AX344" s="46"/>
      <c r="AY344" s="46"/>
      <c r="AZ344" s="46"/>
      <c r="BA344" s="46"/>
      <c r="BB344" s="46"/>
      <c r="BC344" s="46"/>
      <c r="BD344" s="46"/>
      <c r="BE344" s="46"/>
      <c r="BF344" s="46"/>
      <c r="BG344" s="46"/>
      <c r="BH344" s="46"/>
      <c r="BI344" s="48"/>
      <c r="BJ344" s="48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48"/>
      <c r="CO344" s="48"/>
      <c r="CP344" s="48"/>
      <c r="CQ344" s="48"/>
      <c r="CR344" s="48"/>
      <c r="CS344" s="48"/>
      <c r="CT344" s="48"/>
      <c r="CU344" s="48"/>
      <c r="CV344" s="48"/>
      <c r="CW344" s="48"/>
      <c r="CX344" s="48"/>
      <c r="CY344" s="48"/>
      <c r="CZ344" s="48"/>
      <c r="DA344" s="48"/>
      <c r="DB344" s="48"/>
      <c r="DC344" s="48"/>
      <c r="DD344" s="48"/>
      <c r="DE344" s="48"/>
      <c r="DF344" s="48"/>
      <c r="DG344" s="48"/>
      <c r="DH344" s="48"/>
      <c r="DI344" s="48"/>
      <c r="DJ344" s="48"/>
      <c r="DK344" s="48"/>
      <c r="DL344" s="48"/>
      <c r="DM344" s="48"/>
      <c r="DN344" s="48"/>
      <c r="DO344" s="48"/>
      <c r="DP344" s="48"/>
    </row>
    <row r="345" spans="1:120" ht="18.75" x14ac:dyDescent="0.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  <c r="AA345" s="46"/>
      <c r="AB345" s="46"/>
      <c r="AC345" s="46"/>
      <c r="AD345" s="46"/>
      <c r="AE345" s="46"/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/>
      <c r="AR345" s="46"/>
      <c r="AS345" s="46"/>
      <c r="AT345" s="46"/>
      <c r="AU345" s="46"/>
      <c r="AV345" s="46"/>
      <c r="AW345" s="46"/>
      <c r="AX345" s="46"/>
      <c r="AY345" s="46"/>
      <c r="AZ345" s="46"/>
      <c r="BA345" s="46"/>
      <c r="BB345" s="46"/>
      <c r="BC345" s="46"/>
      <c r="BD345" s="46"/>
      <c r="BE345" s="46"/>
      <c r="BF345" s="46"/>
      <c r="BG345" s="46"/>
      <c r="BH345" s="46"/>
      <c r="BI345" s="48"/>
      <c r="BJ345" s="48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48"/>
      <c r="CO345" s="48"/>
      <c r="CP345" s="48"/>
      <c r="CQ345" s="48"/>
      <c r="CR345" s="48"/>
      <c r="CS345" s="48"/>
      <c r="CT345" s="48"/>
      <c r="CU345" s="48"/>
      <c r="CV345" s="48"/>
      <c r="CW345" s="48"/>
      <c r="CX345" s="48"/>
      <c r="CY345" s="48"/>
      <c r="CZ345" s="48"/>
      <c r="DA345" s="48"/>
      <c r="DB345" s="48"/>
      <c r="DC345" s="48"/>
      <c r="DD345" s="48"/>
      <c r="DE345" s="48"/>
      <c r="DF345" s="48"/>
      <c r="DG345" s="48"/>
      <c r="DH345" s="48"/>
      <c r="DI345" s="48"/>
      <c r="DJ345" s="48"/>
      <c r="DK345" s="48"/>
      <c r="DL345" s="48"/>
      <c r="DM345" s="48"/>
      <c r="DN345" s="48"/>
      <c r="DO345" s="48"/>
      <c r="DP345" s="48"/>
    </row>
    <row r="346" spans="1:120" ht="18.75" x14ac:dyDescent="0.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  <c r="AA346" s="46"/>
      <c r="AB346" s="46"/>
      <c r="AC346" s="46"/>
      <c r="AD346" s="46"/>
      <c r="AE346" s="46"/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/>
      <c r="AR346" s="46"/>
      <c r="AS346" s="46"/>
      <c r="AT346" s="46"/>
      <c r="AU346" s="46"/>
      <c r="AV346" s="46"/>
      <c r="AW346" s="46"/>
      <c r="AX346" s="46"/>
      <c r="AY346" s="46"/>
      <c r="AZ346" s="46"/>
      <c r="BA346" s="46"/>
      <c r="BB346" s="46"/>
      <c r="BC346" s="46"/>
      <c r="BD346" s="46"/>
      <c r="BE346" s="46"/>
      <c r="BF346" s="46"/>
      <c r="BG346" s="46"/>
      <c r="BH346" s="46"/>
      <c r="BI346" s="48"/>
      <c r="BJ346" s="48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48"/>
      <c r="CO346" s="48"/>
      <c r="CP346" s="48"/>
      <c r="CQ346" s="48"/>
      <c r="CR346" s="48"/>
      <c r="CS346" s="48"/>
      <c r="CT346" s="48"/>
      <c r="CU346" s="48"/>
      <c r="CV346" s="48"/>
      <c r="CW346" s="48"/>
      <c r="CX346" s="48"/>
      <c r="CY346" s="48"/>
      <c r="CZ346" s="48"/>
      <c r="DA346" s="48"/>
      <c r="DB346" s="48"/>
      <c r="DC346" s="48"/>
      <c r="DD346" s="48"/>
      <c r="DE346" s="48"/>
      <c r="DF346" s="48"/>
      <c r="DG346" s="48"/>
      <c r="DH346" s="48"/>
      <c r="DI346" s="48"/>
      <c r="DJ346" s="48"/>
      <c r="DK346" s="48"/>
      <c r="DL346" s="48"/>
      <c r="DM346" s="48"/>
      <c r="DN346" s="48"/>
      <c r="DO346" s="48"/>
      <c r="DP346" s="48"/>
    </row>
    <row r="347" spans="1:120" ht="18.75" x14ac:dyDescent="0.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  <c r="AA347" s="46"/>
      <c r="AB347" s="46"/>
      <c r="AC347" s="46"/>
      <c r="AD347" s="46"/>
      <c r="AE347" s="46"/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/>
      <c r="AR347" s="46"/>
      <c r="AS347" s="46"/>
      <c r="AT347" s="46"/>
      <c r="AU347" s="46"/>
      <c r="AV347" s="46"/>
      <c r="AW347" s="46"/>
      <c r="AX347" s="46"/>
      <c r="AY347" s="46"/>
      <c r="AZ347" s="46"/>
      <c r="BA347" s="46"/>
      <c r="BB347" s="46"/>
      <c r="BC347" s="46"/>
      <c r="BD347" s="46"/>
      <c r="BE347" s="46"/>
      <c r="BF347" s="46"/>
      <c r="BG347" s="46"/>
      <c r="BH347" s="46"/>
      <c r="BI347" s="48"/>
      <c r="BJ347" s="48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48"/>
      <c r="CO347" s="48"/>
      <c r="CP347" s="48"/>
      <c r="CQ347" s="48"/>
      <c r="CR347" s="48"/>
      <c r="CS347" s="48"/>
      <c r="CT347" s="48"/>
      <c r="CU347" s="48"/>
      <c r="CV347" s="48"/>
      <c r="CW347" s="48"/>
      <c r="CX347" s="48"/>
      <c r="CY347" s="48"/>
      <c r="CZ347" s="48"/>
      <c r="DA347" s="48"/>
      <c r="DB347" s="48"/>
      <c r="DC347" s="48"/>
      <c r="DD347" s="48"/>
      <c r="DE347" s="48"/>
      <c r="DF347" s="48"/>
      <c r="DG347" s="48"/>
      <c r="DH347" s="48"/>
      <c r="DI347" s="48"/>
      <c r="DJ347" s="48"/>
      <c r="DK347" s="48"/>
      <c r="DL347" s="48"/>
      <c r="DM347" s="48"/>
      <c r="DN347" s="48"/>
      <c r="DO347" s="48"/>
      <c r="DP347" s="48"/>
    </row>
    <row r="348" spans="1:120" ht="18.75" x14ac:dyDescent="0.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  <c r="AA348" s="46"/>
      <c r="AB348" s="46"/>
      <c r="AC348" s="46"/>
      <c r="AD348" s="46"/>
      <c r="AE348" s="46"/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/>
      <c r="AR348" s="46"/>
      <c r="AS348" s="46"/>
      <c r="AT348" s="46"/>
      <c r="AU348" s="46"/>
      <c r="AV348" s="46"/>
      <c r="AW348" s="46"/>
      <c r="AX348" s="46"/>
      <c r="AY348" s="46"/>
      <c r="AZ348" s="46"/>
      <c r="BA348" s="46"/>
      <c r="BB348" s="46"/>
      <c r="BC348" s="46"/>
      <c r="BD348" s="46"/>
      <c r="BE348" s="46"/>
      <c r="BF348" s="46"/>
      <c r="BG348" s="46"/>
      <c r="BH348" s="46"/>
      <c r="BI348" s="48"/>
      <c r="BJ348" s="48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48"/>
      <c r="CO348" s="48"/>
      <c r="CP348" s="48"/>
      <c r="CQ348" s="48"/>
      <c r="CR348" s="48"/>
      <c r="CS348" s="48"/>
      <c r="CT348" s="48"/>
      <c r="CU348" s="48"/>
      <c r="CV348" s="48"/>
      <c r="CW348" s="48"/>
      <c r="CX348" s="48"/>
      <c r="CY348" s="48"/>
      <c r="CZ348" s="48"/>
      <c r="DA348" s="48"/>
      <c r="DB348" s="48"/>
      <c r="DC348" s="48"/>
      <c r="DD348" s="48"/>
      <c r="DE348" s="48"/>
      <c r="DF348" s="48"/>
      <c r="DG348" s="48"/>
      <c r="DH348" s="48"/>
      <c r="DI348" s="48"/>
      <c r="DJ348" s="48"/>
      <c r="DK348" s="48"/>
      <c r="DL348" s="48"/>
      <c r="DM348" s="48"/>
      <c r="DN348" s="48"/>
      <c r="DO348" s="48"/>
      <c r="DP348" s="48"/>
    </row>
    <row r="349" spans="1:120" ht="18.75" x14ac:dyDescent="0.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  <c r="AA349" s="46"/>
      <c r="AB349" s="46"/>
      <c r="AC349" s="46"/>
      <c r="AD349" s="46"/>
      <c r="AE349" s="46"/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/>
      <c r="AR349" s="46"/>
      <c r="AS349" s="46"/>
      <c r="AT349" s="46"/>
      <c r="AU349" s="46"/>
      <c r="AV349" s="46"/>
      <c r="AW349" s="46"/>
      <c r="AX349" s="46"/>
      <c r="AY349" s="46"/>
      <c r="AZ349" s="46"/>
      <c r="BA349" s="46"/>
      <c r="BB349" s="46"/>
      <c r="BC349" s="46"/>
      <c r="BD349" s="46"/>
      <c r="BE349" s="46"/>
      <c r="BF349" s="46"/>
      <c r="BG349" s="46"/>
      <c r="BH349" s="46"/>
      <c r="BI349" s="48"/>
      <c r="BJ349" s="48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48"/>
      <c r="CO349" s="48"/>
      <c r="CP349" s="48"/>
      <c r="CQ349" s="48"/>
      <c r="CR349" s="48"/>
      <c r="CS349" s="48"/>
      <c r="CT349" s="48"/>
      <c r="CU349" s="48"/>
      <c r="CV349" s="48"/>
      <c r="CW349" s="48"/>
      <c r="CX349" s="48"/>
      <c r="CY349" s="48"/>
      <c r="CZ349" s="48"/>
      <c r="DA349" s="48"/>
      <c r="DB349" s="48"/>
      <c r="DC349" s="48"/>
      <c r="DD349" s="48"/>
      <c r="DE349" s="48"/>
      <c r="DF349" s="48"/>
      <c r="DG349" s="48"/>
      <c r="DH349" s="48"/>
      <c r="DI349" s="48"/>
      <c r="DJ349" s="48"/>
      <c r="DK349" s="48"/>
      <c r="DL349" s="48"/>
      <c r="DM349" s="48"/>
      <c r="DN349" s="48"/>
      <c r="DO349" s="48"/>
      <c r="DP349" s="48"/>
    </row>
    <row r="350" spans="1:120" ht="18.75" x14ac:dyDescent="0.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  <c r="AA350" s="46"/>
      <c r="AB350" s="46"/>
      <c r="AC350" s="46"/>
      <c r="AD350" s="46"/>
      <c r="AE350" s="46"/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/>
      <c r="AR350" s="46"/>
      <c r="AS350" s="46"/>
      <c r="AT350" s="46"/>
      <c r="AU350" s="46"/>
      <c r="AV350" s="46"/>
      <c r="AW350" s="46"/>
      <c r="AX350" s="46"/>
      <c r="AY350" s="46"/>
      <c r="AZ350" s="46"/>
      <c r="BA350" s="46"/>
      <c r="BB350" s="46"/>
      <c r="BC350" s="46"/>
      <c r="BD350" s="46"/>
      <c r="BE350" s="46"/>
      <c r="BF350" s="46"/>
      <c r="BG350" s="46"/>
      <c r="BH350" s="46"/>
      <c r="BI350" s="48"/>
      <c r="BJ350" s="48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48"/>
      <c r="CO350" s="48"/>
      <c r="CP350" s="48"/>
      <c r="CQ350" s="48"/>
      <c r="CR350" s="48"/>
      <c r="CS350" s="48"/>
      <c r="CT350" s="48"/>
      <c r="CU350" s="48"/>
      <c r="CV350" s="48"/>
      <c r="CW350" s="48"/>
      <c r="CX350" s="48"/>
      <c r="CY350" s="48"/>
      <c r="CZ350" s="48"/>
      <c r="DA350" s="48"/>
      <c r="DB350" s="48"/>
      <c r="DC350" s="48"/>
      <c r="DD350" s="48"/>
      <c r="DE350" s="48"/>
      <c r="DF350" s="48"/>
      <c r="DG350" s="48"/>
      <c r="DH350" s="48"/>
      <c r="DI350" s="48"/>
      <c r="DJ350" s="48"/>
      <c r="DK350" s="48"/>
      <c r="DL350" s="48"/>
      <c r="DM350" s="48"/>
      <c r="DN350" s="48"/>
      <c r="DO350" s="48"/>
      <c r="DP350" s="48"/>
    </row>
    <row r="351" spans="1:120" ht="18.75" x14ac:dyDescent="0.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  <c r="AA351" s="46"/>
      <c r="AB351" s="46"/>
      <c r="AC351" s="46"/>
      <c r="AD351" s="46"/>
      <c r="AE351" s="46"/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/>
      <c r="AR351" s="46"/>
      <c r="AS351" s="46"/>
      <c r="AT351" s="46"/>
      <c r="AU351" s="46"/>
      <c r="AV351" s="46"/>
      <c r="AW351" s="46"/>
      <c r="AX351" s="46"/>
      <c r="AY351" s="46"/>
      <c r="AZ351" s="46"/>
      <c r="BA351" s="46"/>
      <c r="BB351" s="46"/>
      <c r="BC351" s="46"/>
      <c r="BD351" s="46"/>
      <c r="BE351" s="46"/>
      <c r="BF351" s="46"/>
      <c r="BG351" s="46"/>
      <c r="BH351" s="46"/>
      <c r="BI351" s="48"/>
      <c r="BJ351" s="48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48"/>
      <c r="CO351" s="48"/>
      <c r="CP351" s="48"/>
      <c r="CQ351" s="48"/>
      <c r="CR351" s="48"/>
      <c r="CS351" s="48"/>
      <c r="CT351" s="48"/>
      <c r="CU351" s="48"/>
      <c r="CV351" s="48"/>
      <c r="CW351" s="48"/>
      <c r="CX351" s="48"/>
      <c r="CY351" s="48"/>
      <c r="CZ351" s="48"/>
      <c r="DA351" s="48"/>
      <c r="DB351" s="48"/>
      <c r="DC351" s="48"/>
      <c r="DD351" s="48"/>
      <c r="DE351" s="48"/>
      <c r="DF351" s="48"/>
      <c r="DG351" s="48"/>
      <c r="DH351" s="48"/>
      <c r="DI351" s="48"/>
      <c r="DJ351" s="48"/>
      <c r="DK351" s="48"/>
      <c r="DL351" s="48"/>
      <c r="DM351" s="48"/>
      <c r="DN351" s="48"/>
      <c r="DO351" s="48"/>
      <c r="DP351" s="48"/>
    </row>
    <row r="352" spans="1:120" ht="18.75" x14ac:dyDescent="0.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  <c r="AA352" s="46"/>
      <c r="AB352" s="46"/>
      <c r="AC352" s="46"/>
      <c r="AD352" s="46"/>
      <c r="AE352" s="46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6"/>
      <c r="AS352" s="46"/>
      <c r="AT352" s="46"/>
      <c r="AU352" s="46"/>
      <c r="AV352" s="46"/>
      <c r="AW352" s="46"/>
      <c r="AX352" s="46"/>
      <c r="AY352" s="46"/>
      <c r="AZ352" s="46"/>
      <c r="BA352" s="46"/>
      <c r="BB352" s="46"/>
      <c r="BC352" s="46"/>
      <c r="BD352" s="46"/>
      <c r="BE352" s="46"/>
      <c r="BF352" s="46"/>
      <c r="BG352" s="46"/>
      <c r="BH352" s="46"/>
      <c r="BI352" s="48"/>
      <c r="BJ352" s="48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48"/>
      <c r="CO352" s="48"/>
      <c r="CP352" s="48"/>
      <c r="CQ352" s="48"/>
      <c r="CR352" s="48"/>
      <c r="CS352" s="48"/>
      <c r="CT352" s="48"/>
      <c r="CU352" s="48"/>
      <c r="CV352" s="48"/>
      <c r="CW352" s="48"/>
      <c r="CX352" s="48"/>
      <c r="CY352" s="48"/>
      <c r="CZ352" s="48"/>
      <c r="DA352" s="48"/>
      <c r="DB352" s="48"/>
      <c r="DC352" s="48"/>
      <c r="DD352" s="48"/>
      <c r="DE352" s="48"/>
      <c r="DF352" s="48"/>
      <c r="DG352" s="48"/>
      <c r="DH352" s="48"/>
      <c r="DI352" s="48"/>
      <c r="DJ352" s="48"/>
      <c r="DK352" s="48"/>
      <c r="DL352" s="48"/>
      <c r="DM352" s="48"/>
      <c r="DN352" s="48"/>
      <c r="DO352" s="48"/>
      <c r="DP352" s="48"/>
    </row>
    <row r="353" spans="1:120" ht="18.75" x14ac:dyDescent="0.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  <c r="AA353" s="46"/>
      <c r="AB353" s="46"/>
      <c r="AC353" s="46"/>
      <c r="AD353" s="46"/>
      <c r="AE353" s="46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6"/>
      <c r="AS353" s="46"/>
      <c r="AT353" s="46"/>
      <c r="AU353" s="46"/>
      <c r="AV353" s="46"/>
      <c r="AW353" s="46"/>
      <c r="AX353" s="46"/>
      <c r="AY353" s="46"/>
      <c r="AZ353" s="46"/>
      <c r="BA353" s="46"/>
      <c r="BB353" s="46"/>
      <c r="BC353" s="46"/>
      <c r="BD353" s="46"/>
      <c r="BE353" s="46"/>
      <c r="BF353" s="46"/>
      <c r="BG353" s="46"/>
      <c r="BH353" s="46"/>
      <c r="BI353" s="48"/>
      <c r="BJ353" s="48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48"/>
      <c r="CO353" s="48"/>
      <c r="CP353" s="48"/>
      <c r="CQ353" s="48"/>
      <c r="CR353" s="48"/>
      <c r="CS353" s="48"/>
      <c r="CT353" s="48"/>
      <c r="CU353" s="48"/>
      <c r="CV353" s="48"/>
      <c r="CW353" s="48"/>
      <c r="CX353" s="48"/>
      <c r="CY353" s="48"/>
      <c r="CZ353" s="48"/>
      <c r="DA353" s="48"/>
      <c r="DB353" s="48"/>
      <c r="DC353" s="48"/>
      <c r="DD353" s="48"/>
      <c r="DE353" s="48"/>
      <c r="DF353" s="48"/>
      <c r="DG353" s="48"/>
      <c r="DH353" s="48"/>
      <c r="DI353" s="48"/>
      <c r="DJ353" s="48"/>
      <c r="DK353" s="48"/>
      <c r="DL353" s="48"/>
      <c r="DM353" s="48"/>
      <c r="DN353" s="48"/>
      <c r="DO353" s="48"/>
      <c r="DP353" s="48"/>
    </row>
    <row r="354" spans="1:120" ht="18.75" x14ac:dyDescent="0.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  <c r="AA354" s="46"/>
      <c r="AB354" s="46"/>
      <c r="AC354" s="46"/>
      <c r="AD354" s="46"/>
      <c r="AE354" s="46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6"/>
      <c r="AS354" s="46"/>
      <c r="AT354" s="46"/>
      <c r="AU354" s="46"/>
      <c r="AV354" s="46"/>
      <c r="AW354" s="46"/>
      <c r="AX354" s="46"/>
      <c r="AY354" s="46"/>
      <c r="AZ354" s="46"/>
      <c r="BA354" s="46"/>
      <c r="BB354" s="46"/>
      <c r="BC354" s="46"/>
      <c r="BD354" s="46"/>
      <c r="BE354" s="46"/>
      <c r="BF354" s="46"/>
      <c r="BG354" s="46"/>
      <c r="BH354" s="46"/>
      <c r="BI354" s="48"/>
      <c r="BJ354" s="48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48"/>
      <c r="CO354" s="48"/>
      <c r="CP354" s="48"/>
      <c r="CQ354" s="48"/>
      <c r="CR354" s="48"/>
      <c r="CS354" s="48"/>
      <c r="CT354" s="48"/>
      <c r="CU354" s="48"/>
      <c r="CV354" s="48"/>
      <c r="CW354" s="48"/>
      <c r="CX354" s="48"/>
      <c r="CY354" s="48"/>
      <c r="CZ354" s="48"/>
      <c r="DA354" s="48"/>
      <c r="DB354" s="48"/>
      <c r="DC354" s="48"/>
      <c r="DD354" s="48"/>
      <c r="DE354" s="48"/>
      <c r="DF354" s="48"/>
      <c r="DG354" s="48"/>
      <c r="DH354" s="48"/>
      <c r="DI354" s="48"/>
      <c r="DJ354" s="48"/>
      <c r="DK354" s="48"/>
      <c r="DL354" s="48"/>
      <c r="DM354" s="48"/>
      <c r="DN354" s="48"/>
      <c r="DO354" s="48"/>
      <c r="DP354" s="48"/>
    </row>
    <row r="355" spans="1:120" ht="18.75" x14ac:dyDescent="0.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  <c r="AA355" s="46"/>
      <c r="AB355" s="46"/>
      <c r="AC355" s="46"/>
      <c r="AD355" s="46"/>
      <c r="AE355" s="46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6"/>
      <c r="AS355" s="46"/>
      <c r="AT355" s="46"/>
      <c r="AU355" s="46"/>
      <c r="AV355" s="46"/>
      <c r="AW355" s="46"/>
      <c r="AX355" s="46"/>
      <c r="AY355" s="46"/>
      <c r="AZ355" s="46"/>
      <c r="BA355" s="46"/>
      <c r="BB355" s="46"/>
      <c r="BC355" s="46"/>
      <c r="BD355" s="46"/>
      <c r="BE355" s="46"/>
      <c r="BF355" s="46"/>
      <c r="BG355" s="46"/>
      <c r="BH355" s="46"/>
      <c r="BI355" s="48"/>
      <c r="BJ355" s="48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48"/>
      <c r="CO355" s="48"/>
      <c r="CP355" s="48"/>
      <c r="CQ355" s="48"/>
      <c r="CR355" s="48"/>
      <c r="CS355" s="48"/>
      <c r="CT355" s="48"/>
      <c r="CU355" s="48"/>
      <c r="CV355" s="48"/>
      <c r="CW355" s="48"/>
      <c r="CX355" s="48"/>
      <c r="CY355" s="48"/>
      <c r="CZ355" s="48"/>
      <c r="DA355" s="48"/>
      <c r="DB355" s="48"/>
      <c r="DC355" s="48"/>
      <c r="DD355" s="48"/>
      <c r="DE355" s="48"/>
      <c r="DF355" s="48"/>
      <c r="DG355" s="48"/>
      <c r="DH355" s="48"/>
      <c r="DI355" s="48"/>
      <c r="DJ355" s="48"/>
      <c r="DK355" s="48"/>
      <c r="DL355" s="48"/>
      <c r="DM355" s="48"/>
      <c r="DN355" s="48"/>
      <c r="DO355" s="48"/>
      <c r="DP355" s="48"/>
    </row>
    <row r="356" spans="1:120" ht="18.75" x14ac:dyDescent="0.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6"/>
      <c r="AX356" s="46"/>
      <c r="AY356" s="46"/>
      <c r="AZ356" s="46"/>
      <c r="BA356" s="46"/>
      <c r="BB356" s="46"/>
      <c r="BC356" s="46"/>
      <c r="BD356" s="46"/>
      <c r="BE356" s="46"/>
      <c r="BF356" s="46"/>
      <c r="BG356" s="46"/>
      <c r="BH356" s="46"/>
      <c r="BI356" s="48"/>
      <c r="BJ356" s="48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48"/>
      <c r="CO356" s="48"/>
      <c r="CP356" s="48"/>
      <c r="CQ356" s="48"/>
      <c r="CR356" s="48"/>
      <c r="CS356" s="48"/>
      <c r="CT356" s="48"/>
      <c r="CU356" s="48"/>
      <c r="CV356" s="48"/>
      <c r="CW356" s="48"/>
      <c r="CX356" s="48"/>
      <c r="CY356" s="48"/>
      <c r="CZ356" s="48"/>
      <c r="DA356" s="48"/>
      <c r="DB356" s="48"/>
      <c r="DC356" s="48"/>
      <c r="DD356" s="48"/>
      <c r="DE356" s="48"/>
      <c r="DF356" s="48"/>
      <c r="DG356" s="48"/>
      <c r="DH356" s="48"/>
      <c r="DI356" s="48"/>
      <c r="DJ356" s="48"/>
      <c r="DK356" s="48"/>
      <c r="DL356" s="48"/>
      <c r="DM356" s="48"/>
      <c r="DN356" s="48"/>
      <c r="DO356" s="48"/>
      <c r="DP356" s="48"/>
    </row>
    <row r="357" spans="1:120" ht="18.75" x14ac:dyDescent="0.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  <c r="AA357" s="46"/>
      <c r="AB357" s="46"/>
      <c r="AC357" s="46"/>
      <c r="AD357" s="46"/>
      <c r="AE357" s="46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6"/>
      <c r="AS357" s="46"/>
      <c r="AT357" s="46"/>
      <c r="AU357" s="46"/>
      <c r="AV357" s="46"/>
      <c r="AW357" s="46"/>
      <c r="AX357" s="46"/>
      <c r="AY357" s="46"/>
      <c r="AZ357" s="46"/>
      <c r="BA357" s="46"/>
      <c r="BB357" s="46"/>
      <c r="BC357" s="46"/>
      <c r="BD357" s="46"/>
      <c r="BE357" s="46"/>
      <c r="BF357" s="46"/>
      <c r="BG357" s="46"/>
      <c r="BH357" s="46"/>
      <c r="BI357" s="48"/>
      <c r="BJ357" s="48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48"/>
      <c r="CO357" s="48"/>
      <c r="CP357" s="48"/>
      <c r="CQ357" s="48"/>
      <c r="CR357" s="48"/>
      <c r="CS357" s="48"/>
      <c r="CT357" s="48"/>
      <c r="CU357" s="48"/>
      <c r="CV357" s="48"/>
      <c r="CW357" s="48"/>
      <c r="CX357" s="48"/>
      <c r="CY357" s="48"/>
      <c r="CZ357" s="48"/>
      <c r="DA357" s="48"/>
      <c r="DB357" s="48"/>
      <c r="DC357" s="48"/>
      <c r="DD357" s="48"/>
      <c r="DE357" s="48"/>
      <c r="DF357" s="48"/>
      <c r="DG357" s="48"/>
      <c r="DH357" s="48"/>
      <c r="DI357" s="48"/>
      <c r="DJ357" s="48"/>
      <c r="DK357" s="48"/>
      <c r="DL357" s="48"/>
      <c r="DM357" s="48"/>
      <c r="DN357" s="48"/>
      <c r="DO357" s="48"/>
      <c r="DP357" s="48"/>
    </row>
    <row r="358" spans="1:120" ht="18.75" x14ac:dyDescent="0.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  <c r="AA358" s="46"/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46"/>
      <c r="AW358" s="46"/>
      <c r="AX358" s="46"/>
      <c r="AY358" s="46"/>
      <c r="AZ358" s="46"/>
      <c r="BA358" s="46"/>
      <c r="BB358" s="46"/>
      <c r="BC358" s="46"/>
      <c r="BD358" s="46"/>
      <c r="BE358" s="46"/>
      <c r="BF358" s="46"/>
      <c r="BG358" s="46"/>
      <c r="BH358" s="46"/>
      <c r="BI358" s="48"/>
      <c r="BJ358" s="48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48"/>
      <c r="CO358" s="48"/>
      <c r="CP358" s="48"/>
      <c r="CQ358" s="48"/>
      <c r="CR358" s="48"/>
      <c r="CS358" s="48"/>
      <c r="CT358" s="48"/>
      <c r="CU358" s="48"/>
      <c r="CV358" s="48"/>
      <c r="CW358" s="48"/>
      <c r="CX358" s="48"/>
      <c r="CY358" s="48"/>
      <c r="CZ358" s="48"/>
      <c r="DA358" s="48"/>
      <c r="DB358" s="48"/>
      <c r="DC358" s="48"/>
      <c r="DD358" s="48"/>
      <c r="DE358" s="48"/>
      <c r="DF358" s="48"/>
      <c r="DG358" s="48"/>
      <c r="DH358" s="48"/>
      <c r="DI358" s="48"/>
      <c r="DJ358" s="48"/>
      <c r="DK358" s="48"/>
      <c r="DL358" s="48"/>
      <c r="DM358" s="48"/>
      <c r="DN358" s="48"/>
      <c r="DO358" s="48"/>
      <c r="DP358" s="48"/>
    </row>
    <row r="359" spans="1:120" ht="18.75" x14ac:dyDescent="0.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6"/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46"/>
      <c r="AW359" s="46"/>
      <c r="AX359" s="46"/>
      <c r="AY359" s="46"/>
      <c r="AZ359" s="46"/>
      <c r="BA359" s="46"/>
      <c r="BB359" s="46"/>
      <c r="BC359" s="46"/>
      <c r="BD359" s="46"/>
      <c r="BE359" s="46"/>
      <c r="BF359" s="46"/>
      <c r="BG359" s="46"/>
      <c r="BH359" s="46"/>
      <c r="BI359" s="48"/>
      <c r="BJ359" s="48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48"/>
      <c r="CO359" s="48"/>
      <c r="CP359" s="48"/>
      <c r="CQ359" s="48"/>
      <c r="CR359" s="48"/>
      <c r="CS359" s="48"/>
      <c r="CT359" s="48"/>
      <c r="CU359" s="48"/>
      <c r="CV359" s="48"/>
      <c r="CW359" s="48"/>
      <c r="CX359" s="48"/>
      <c r="CY359" s="48"/>
      <c r="CZ359" s="48"/>
      <c r="DA359" s="48"/>
      <c r="DB359" s="48"/>
      <c r="DC359" s="48"/>
      <c r="DD359" s="48"/>
      <c r="DE359" s="48"/>
      <c r="DF359" s="48"/>
      <c r="DG359" s="48"/>
      <c r="DH359" s="48"/>
      <c r="DI359" s="48"/>
      <c r="DJ359" s="48"/>
      <c r="DK359" s="48"/>
      <c r="DL359" s="48"/>
      <c r="DM359" s="48"/>
      <c r="DN359" s="48"/>
      <c r="DO359" s="48"/>
      <c r="DP359" s="48"/>
    </row>
    <row r="360" spans="1:120" ht="18.75" x14ac:dyDescent="0.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  <c r="AA360" s="46"/>
      <c r="AB360" s="46"/>
      <c r="AC360" s="46"/>
      <c r="AD360" s="46"/>
      <c r="AE360" s="46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6"/>
      <c r="AS360" s="46"/>
      <c r="AT360" s="46"/>
      <c r="AU360" s="46"/>
      <c r="AV360" s="46"/>
      <c r="AW360" s="46"/>
      <c r="AX360" s="46"/>
      <c r="AY360" s="46"/>
      <c r="AZ360" s="46"/>
      <c r="BA360" s="46"/>
      <c r="BB360" s="46"/>
      <c r="BC360" s="46"/>
      <c r="BD360" s="46"/>
      <c r="BE360" s="46"/>
      <c r="BF360" s="46"/>
      <c r="BG360" s="46"/>
      <c r="BH360" s="46"/>
      <c r="BI360" s="48"/>
      <c r="BJ360" s="48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48"/>
      <c r="CO360" s="48"/>
      <c r="CP360" s="48"/>
      <c r="CQ360" s="48"/>
      <c r="CR360" s="48"/>
      <c r="CS360" s="48"/>
      <c r="CT360" s="48"/>
      <c r="CU360" s="48"/>
      <c r="CV360" s="48"/>
      <c r="CW360" s="48"/>
      <c r="CX360" s="48"/>
      <c r="CY360" s="48"/>
      <c r="CZ360" s="48"/>
      <c r="DA360" s="48"/>
      <c r="DB360" s="48"/>
      <c r="DC360" s="48"/>
      <c r="DD360" s="48"/>
      <c r="DE360" s="48"/>
      <c r="DF360" s="48"/>
      <c r="DG360" s="48"/>
      <c r="DH360" s="48"/>
      <c r="DI360" s="48"/>
      <c r="DJ360" s="48"/>
      <c r="DK360" s="48"/>
      <c r="DL360" s="48"/>
      <c r="DM360" s="48"/>
      <c r="DN360" s="48"/>
      <c r="DO360" s="48"/>
      <c r="DP360" s="48"/>
    </row>
    <row r="361" spans="1:120" ht="18.75" x14ac:dyDescent="0.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  <c r="AA361" s="46"/>
      <c r="AB361" s="46"/>
      <c r="AC361" s="46"/>
      <c r="AD361" s="46"/>
      <c r="AE361" s="46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6"/>
      <c r="AS361" s="46"/>
      <c r="AT361" s="46"/>
      <c r="AU361" s="46"/>
      <c r="AV361" s="46"/>
      <c r="AW361" s="46"/>
      <c r="AX361" s="46"/>
      <c r="AY361" s="46"/>
      <c r="AZ361" s="46"/>
      <c r="BA361" s="46"/>
      <c r="BB361" s="46"/>
      <c r="BC361" s="46"/>
      <c r="BD361" s="46"/>
      <c r="BE361" s="46"/>
      <c r="BF361" s="46"/>
      <c r="BG361" s="46"/>
      <c r="BH361" s="46"/>
      <c r="BI361" s="48"/>
      <c r="BJ361" s="48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48"/>
      <c r="CO361" s="48"/>
      <c r="CP361" s="48"/>
      <c r="CQ361" s="48"/>
      <c r="CR361" s="48"/>
      <c r="CS361" s="48"/>
      <c r="CT361" s="48"/>
      <c r="CU361" s="48"/>
      <c r="CV361" s="48"/>
      <c r="CW361" s="48"/>
      <c r="CX361" s="48"/>
      <c r="CY361" s="48"/>
      <c r="CZ361" s="48"/>
      <c r="DA361" s="48"/>
      <c r="DB361" s="48"/>
      <c r="DC361" s="48"/>
      <c r="DD361" s="48"/>
      <c r="DE361" s="48"/>
      <c r="DF361" s="48"/>
      <c r="DG361" s="48"/>
      <c r="DH361" s="48"/>
      <c r="DI361" s="48"/>
      <c r="DJ361" s="48"/>
      <c r="DK361" s="48"/>
      <c r="DL361" s="48"/>
      <c r="DM361" s="48"/>
      <c r="DN361" s="48"/>
      <c r="DO361" s="48"/>
      <c r="DP361" s="48"/>
    </row>
    <row r="362" spans="1:120" ht="18.75" x14ac:dyDescent="0.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  <c r="AA362" s="46"/>
      <c r="AB362" s="46"/>
      <c r="AC362" s="46"/>
      <c r="AD362" s="46"/>
      <c r="AE362" s="46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6"/>
      <c r="AS362" s="46"/>
      <c r="AT362" s="46"/>
      <c r="AU362" s="46"/>
      <c r="AV362" s="46"/>
      <c r="AW362" s="46"/>
      <c r="AX362" s="46"/>
      <c r="AY362" s="46"/>
      <c r="AZ362" s="46"/>
      <c r="BA362" s="46"/>
      <c r="BB362" s="46"/>
      <c r="BC362" s="46"/>
      <c r="BD362" s="46"/>
      <c r="BE362" s="46"/>
      <c r="BF362" s="46"/>
      <c r="BG362" s="46"/>
      <c r="BH362" s="46"/>
      <c r="BI362" s="48"/>
      <c r="BJ362" s="48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48"/>
      <c r="CO362" s="48"/>
      <c r="CP362" s="48"/>
      <c r="CQ362" s="48"/>
      <c r="CR362" s="48"/>
      <c r="CS362" s="48"/>
      <c r="CT362" s="48"/>
      <c r="CU362" s="48"/>
      <c r="CV362" s="48"/>
      <c r="CW362" s="48"/>
      <c r="CX362" s="48"/>
      <c r="CY362" s="48"/>
      <c r="CZ362" s="48"/>
      <c r="DA362" s="48"/>
      <c r="DB362" s="48"/>
      <c r="DC362" s="48"/>
      <c r="DD362" s="48"/>
      <c r="DE362" s="48"/>
      <c r="DF362" s="48"/>
      <c r="DG362" s="48"/>
      <c r="DH362" s="48"/>
      <c r="DI362" s="48"/>
      <c r="DJ362" s="48"/>
      <c r="DK362" s="48"/>
      <c r="DL362" s="48"/>
      <c r="DM362" s="48"/>
      <c r="DN362" s="48"/>
      <c r="DO362" s="48"/>
      <c r="DP362" s="48"/>
    </row>
    <row r="363" spans="1:120" ht="18.75" x14ac:dyDescent="0.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  <c r="AA363" s="46"/>
      <c r="AB363" s="46"/>
      <c r="AC363" s="46"/>
      <c r="AD363" s="46"/>
      <c r="AE363" s="46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6"/>
      <c r="AS363" s="46"/>
      <c r="AT363" s="46"/>
      <c r="AU363" s="46"/>
      <c r="AV363" s="46"/>
      <c r="AW363" s="46"/>
      <c r="AX363" s="46"/>
      <c r="AY363" s="46"/>
      <c r="AZ363" s="46"/>
      <c r="BA363" s="46"/>
      <c r="BB363" s="46"/>
      <c r="BC363" s="46"/>
      <c r="BD363" s="46"/>
      <c r="BE363" s="46"/>
      <c r="BF363" s="46"/>
      <c r="BG363" s="46"/>
      <c r="BH363" s="46"/>
      <c r="BI363" s="48"/>
      <c r="BJ363" s="48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48"/>
      <c r="CO363" s="48"/>
      <c r="CP363" s="48"/>
      <c r="CQ363" s="48"/>
      <c r="CR363" s="48"/>
      <c r="CS363" s="48"/>
      <c r="CT363" s="48"/>
      <c r="CU363" s="48"/>
      <c r="CV363" s="48"/>
      <c r="CW363" s="48"/>
      <c r="CX363" s="48"/>
      <c r="CY363" s="48"/>
      <c r="CZ363" s="48"/>
      <c r="DA363" s="48"/>
      <c r="DB363" s="48"/>
      <c r="DC363" s="48"/>
      <c r="DD363" s="48"/>
      <c r="DE363" s="48"/>
      <c r="DF363" s="48"/>
      <c r="DG363" s="48"/>
      <c r="DH363" s="48"/>
      <c r="DI363" s="48"/>
      <c r="DJ363" s="48"/>
      <c r="DK363" s="48"/>
      <c r="DL363" s="48"/>
      <c r="DM363" s="48"/>
      <c r="DN363" s="48"/>
      <c r="DO363" s="48"/>
      <c r="DP363" s="48"/>
    </row>
    <row r="364" spans="1:120" ht="18.75" x14ac:dyDescent="0.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  <c r="AA364" s="46"/>
      <c r="AB364" s="46"/>
      <c r="AC364" s="46"/>
      <c r="AD364" s="46"/>
      <c r="AE364" s="46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46"/>
      <c r="AW364" s="46"/>
      <c r="AX364" s="46"/>
      <c r="AY364" s="46"/>
      <c r="AZ364" s="46"/>
      <c r="BA364" s="46"/>
      <c r="BB364" s="46"/>
      <c r="BC364" s="46"/>
      <c r="BD364" s="46"/>
      <c r="BE364" s="46"/>
      <c r="BF364" s="46"/>
      <c r="BG364" s="46"/>
      <c r="BH364" s="46"/>
      <c r="BI364" s="48"/>
      <c r="BJ364" s="48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48"/>
      <c r="CO364" s="48"/>
      <c r="CP364" s="48"/>
      <c r="CQ364" s="48"/>
      <c r="CR364" s="48"/>
      <c r="CS364" s="48"/>
      <c r="CT364" s="48"/>
      <c r="CU364" s="48"/>
      <c r="CV364" s="48"/>
      <c r="CW364" s="48"/>
      <c r="CX364" s="48"/>
      <c r="CY364" s="48"/>
      <c r="CZ364" s="48"/>
      <c r="DA364" s="48"/>
      <c r="DB364" s="48"/>
      <c r="DC364" s="48"/>
      <c r="DD364" s="48"/>
      <c r="DE364" s="48"/>
      <c r="DF364" s="48"/>
      <c r="DG364" s="48"/>
      <c r="DH364" s="48"/>
      <c r="DI364" s="48"/>
      <c r="DJ364" s="48"/>
      <c r="DK364" s="48"/>
      <c r="DL364" s="48"/>
      <c r="DM364" s="48"/>
      <c r="DN364" s="48"/>
      <c r="DO364" s="48"/>
      <c r="DP364" s="48"/>
    </row>
    <row r="365" spans="1:120" ht="18.75" x14ac:dyDescent="0.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  <c r="AA365" s="46"/>
      <c r="AB365" s="46"/>
      <c r="AC365" s="46"/>
      <c r="AD365" s="46"/>
      <c r="AE365" s="46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46"/>
      <c r="AW365" s="46"/>
      <c r="AX365" s="46"/>
      <c r="AY365" s="46"/>
      <c r="AZ365" s="46"/>
      <c r="BA365" s="46"/>
      <c r="BB365" s="46"/>
      <c r="BC365" s="46"/>
      <c r="BD365" s="46"/>
      <c r="BE365" s="46"/>
      <c r="BF365" s="46"/>
      <c r="BG365" s="46"/>
      <c r="BH365" s="46"/>
      <c r="BI365" s="48"/>
      <c r="BJ365" s="48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48"/>
      <c r="CO365" s="48"/>
      <c r="CP365" s="48"/>
      <c r="CQ365" s="48"/>
      <c r="CR365" s="48"/>
      <c r="CS365" s="48"/>
      <c r="CT365" s="48"/>
      <c r="CU365" s="48"/>
      <c r="CV365" s="48"/>
      <c r="CW365" s="48"/>
      <c r="CX365" s="48"/>
      <c r="CY365" s="48"/>
      <c r="CZ365" s="48"/>
      <c r="DA365" s="48"/>
      <c r="DB365" s="48"/>
      <c r="DC365" s="48"/>
      <c r="DD365" s="48"/>
      <c r="DE365" s="48"/>
      <c r="DF365" s="48"/>
      <c r="DG365" s="48"/>
      <c r="DH365" s="48"/>
      <c r="DI365" s="48"/>
      <c r="DJ365" s="48"/>
      <c r="DK365" s="48"/>
      <c r="DL365" s="48"/>
      <c r="DM365" s="48"/>
      <c r="DN365" s="48"/>
      <c r="DO365" s="48"/>
      <c r="DP365" s="48"/>
    </row>
    <row r="366" spans="1:120" ht="18.75" x14ac:dyDescent="0.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  <c r="AA366" s="46"/>
      <c r="AB366" s="46"/>
      <c r="AC366" s="46"/>
      <c r="AD366" s="46"/>
      <c r="AE366" s="46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46"/>
      <c r="AW366" s="46"/>
      <c r="AX366" s="46"/>
      <c r="AY366" s="46"/>
      <c r="AZ366" s="46"/>
      <c r="BA366" s="46"/>
      <c r="BB366" s="46"/>
      <c r="BC366" s="46"/>
      <c r="BD366" s="46"/>
      <c r="BE366" s="46"/>
      <c r="BF366" s="46"/>
      <c r="BG366" s="46"/>
      <c r="BH366" s="46"/>
      <c r="BI366" s="48"/>
      <c r="BJ366" s="48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48"/>
      <c r="CO366" s="48"/>
      <c r="CP366" s="48"/>
      <c r="CQ366" s="48"/>
      <c r="CR366" s="48"/>
      <c r="CS366" s="48"/>
      <c r="CT366" s="48"/>
      <c r="CU366" s="48"/>
      <c r="CV366" s="48"/>
      <c r="CW366" s="48"/>
      <c r="CX366" s="48"/>
      <c r="CY366" s="48"/>
      <c r="CZ366" s="48"/>
      <c r="DA366" s="48"/>
      <c r="DB366" s="48"/>
      <c r="DC366" s="48"/>
      <c r="DD366" s="48"/>
      <c r="DE366" s="48"/>
      <c r="DF366" s="48"/>
      <c r="DG366" s="48"/>
      <c r="DH366" s="48"/>
      <c r="DI366" s="48"/>
      <c r="DJ366" s="48"/>
      <c r="DK366" s="48"/>
      <c r="DL366" s="48"/>
      <c r="DM366" s="48"/>
      <c r="DN366" s="48"/>
      <c r="DO366" s="48"/>
      <c r="DP366" s="48"/>
    </row>
    <row r="367" spans="1:120" ht="18.75" x14ac:dyDescent="0.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  <c r="AA367" s="46"/>
      <c r="AB367" s="46"/>
      <c r="AC367" s="46"/>
      <c r="AD367" s="46"/>
      <c r="AE367" s="46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6"/>
      <c r="AS367" s="46"/>
      <c r="AT367" s="46"/>
      <c r="AU367" s="46"/>
      <c r="AV367" s="46"/>
      <c r="AW367" s="46"/>
      <c r="AX367" s="46"/>
      <c r="AY367" s="46"/>
      <c r="AZ367" s="46"/>
      <c r="BA367" s="46"/>
      <c r="BB367" s="46"/>
      <c r="BC367" s="46"/>
      <c r="BD367" s="46"/>
      <c r="BE367" s="46"/>
      <c r="BF367" s="46"/>
      <c r="BG367" s="46"/>
      <c r="BH367" s="46"/>
      <c r="BI367" s="48"/>
      <c r="BJ367" s="48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48"/>
      <c r="CO367" s="48"/>
      <c r="CP367" s="48"/>
      <c r="CQ367" s="48"/>
      <c r="CR367" s="48"/>
      <c r="CS367" s="48"/>
      <c r="CT367" s="48"/>
      <c r="CU367" s="48"/>
      <c r="CV367" s="48"/>
      <c r="CW367" s="48"/>
      <c r="CX367" s="48"/>
      <c r="CY367" s="48"/>
      <c r="CZ367" s="48"/>
      <c r="DA367" s="48"/>
      <c r="DB367" s="48"/>
      <c r="DC367" s="48"/>
      <c r="DD367" s="48"/>
      <c r="DE367" s="48"/>
      <c r="DF367" s="48"/>
      <c r="DG367" s="48"/>
      <c r="DH367" s="48"/>
      <c r="DI367" s="48"/>
      <c r="DJ367" s="48"/>
      <c r="DK367" s="48"/>
      <c r="DL367" s="48"/>
      <c r="DM367" s="48"/>
      <c r="DN367" s="48"/>
      <c r="DO367" s="48"/>
      <c r="DP367" s="48"/>
    </row>
    <row r="368" spans="1:120" ht="18.75" x14ac:dyDescent="0.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  <c r="AA368" s="46"/>
      <c r="AB368" s="46"/>
      <c r="AC368" s="46"/>
      <c r="AD368" s="46"/>
      <c r="AE368" s="46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6"/>
      <c r="AS368" s="46"/>
      <c r="AT368" s="46"/>
      <c r="AU368" s="46"/>
      <c r="AV368" s="46"/>
      <c r="AW368" s="46"/>
      <c r="AX368" s="46"/>
      <c r="AY368" s="46"/>
      <c r="AZ368" s="46"/>
      <c r="BA368" s="46"/>
      <c r="BB368" s="46"/>
      <c r="BC368" s="46"/>
      <c r="BD368" s="46"/>
      <c r="BE368" s="46"/>
      <c r="BF368" s="46"/>
      <c r="BG368" s="46"/>
      <c r="BH368" s="46"/>
      <c r="BI368" s="48"/>
      <c r="BJ368" s="48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48"/>
      <c r="CO368" s="48"/>
      <c r="CP368" s="48"/>
      <c r="CQ368" s="48"/>
      <c r="CR368" s="48"/>
      <c r="CS368" s="48"/>
      <c r="CT368" s="48"/>
      <c r="CU368" s="48"/>
      <c r="CV368" s="48"/>
      <c r="CW368" s="48"/>
      <c r="CX368" s="48"/>
      <c r="CY368" s="48"/>
      <c r="CZ368" s="48"/>
      <c r="DA368" s="48"/>
      <c r="DB368" s="48"/>
      <c r="DC368" s="48"/>
      <c r="DD368" s="48"/>
      <c r="DE368" s="48"/>
      <c r="DF368" s="48"/>
      <c r="DG368" s="48"/>
      <c r="DH368" s="48"/>
      <c r="DI368" s="48"/>
      <c r="DJ368" s="48"/>
      <c r="DK368" s="48"/>
      <c r="DL368" s="48"/>
      <c r="DM368" s="48"/>
      <c r="DN368" s="48"/>
      <c r="DO368" s="48"/>
      <c r="DP368" s="48"/>
    </row>
    <row r="369" spans="1:120" ht="18.75" x14ac:dyDescent="0.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  <c r="AA369" s="46"/>
      <c r="AB369" s="46"/>
      <c r="AC369" s="46"/>
      <c r="AD369" s="46"/>
      <c r="AE369" s="46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6"/>
      <c r="AS369" s="46"/>
      <c r="AT369" s="46"/>
      <c r="AU369" s="46"/>
      <c r="AV369" s="46"/>
      <c r="AW369" s="46"/>
      <c r="AX369" s="46"/>
      <c r="AY369" s="46"/>
      <c r="AZ369" s="46"/>
      <c r="BA369" s="46"/>
      <c r="BB369" s="46"/>
      <c r="BC369" s="46"/>
      <c r="BD369" s="46"/>
      <c r="BE369" s="46"/>
      <c r="BF369" s="46"/>
      <c r="BG369" s="46"/>
      <c r="BH369" s="46"/>
      <c r="BI369" s="48"/>
      <c r="BJ369" s="48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48"/>
      <c r="CO369" s="48"/>
      <c r="CP369" s="48"/>
      <c r="CQ369" s="48"/>
      <c r="CR369" s="48"/>
      <c r="CS369" s="48"/>
      <c r="CT369" s="48"/>
      <c r="CU369" s="48"/>
      <c r="CV369" s="48"/>
      <c r="CW369" s="48"/>
      <c r="CX369" s="48"/>
      <c r="CY369" s="48"/>
      <c r="CZ369" s="48"/>
      <c r="DA369" s="48"/>
      <c r="DB369" s="48"/>
      <c r="DC369" s="48"/>
      <c r="DD369" s="48"/>
      <c r="DE369" s="48"/>
      <c r="DF369" s="48"/>
      <c r="DG369" s="48"/>
      <c r="DH369" s="48"/>
      <c r="DI369" s="48"/>
      <c r="DJ369" s="48"/>
      <c r="DK369" s="48"/>
      <c r="DL369" s="48"/>
      <c r="DM369" s="48"/>
      <c r="DN369" s="48"/>
      <c r="DO369" s="48"/>
      <c r="DP369" s="48"/>
    </row>
    <row r="370" spans="1:120" ht="18.75" x14ac:dyDescent="0.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  <c r="AA370" s="46"/>
      <c r="AB370" s="46"/>
      <c r="AC370" s="46"/>
      <c r="AD370" s="46"/>
      <c r="AE370" s="46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6"/>
      <c r="AS370" s="46"/>
      <c r="AT370" s="46"/>
      <c r="AU370" s="46"/>
      <c r="AV370" s="46"/>
      <c r="AW370" s="46"/>
      <c r="AX370" s="46"/>
      <c r="AY370" s="46"/>
      <c r="AZ370" s="46"/>
      <c r="BA370" s="46"/>
      <c r="BB370" s="46"/>
      <c r="BC370" s="46"/>
      <c r="BD370" s="46"/>
      <c r="BE370" s="46"/>
      <c r="BF370" s="46"/>
      <c r="BG370" s="46"/>
      <c r="BH370" s="46"/>
      <c r="BI370" s="48"/>
      <c r="BJ370" s="48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48"/>
      <c r="CO370" s="48"/>
      <c r="CP370" s="48"/>
      <c r="CQ370" s="48"/>
      <c r="CR370" s="48"/>
      <c r="CS370" s="48"/>
      <c r="CT370" s="48"/>
      <c r="CU370" s="48"/>
      <c r="CV370" s="48"/>
      <c r="CW370" s="48"/>
      <c r="CX370" s="48"/>
      <c r="CY370" s="48"/>
      <c r="CZ370" s="48"/>
      <c r="DA370" s="48"/>
      <c r="DB370" s="48"/>
      <c r="DC370" s="48"/>
      <c r="DD370" s="48"/>
      <c r="DE370" s="48"/>
      <c r="DF370" s="48"/>
      <c r="DG370" s="48"/>
      <c r="DH370" s="48"/>
      <c r="DI370" s="48"/>
      <c r="DJ370" s="48"/>
      <c r="DK370" s="48"/>
      <c r="DL370" s="48"/>
      <c r="DM370" s="48"/>
      <c r="DN370" s="48"/>
      <c r="DO370" s="48"/>
      <c r="DP370" s="48"/>
    </row>
    <row r="371" spans="1:120" ht="18.75" x14ac:dyDescent="0.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  <c r="AA371" s="46"/>
      <c r="AB371" s="46"/>
      <c r="AC371" s="46"/>
      <c r="AD371" s="46"/>
      <c r="AE371" s="46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6"/>
      <c r="AS371" s="46"/>
      <c r="AT371" s="46"/>
      <c r="AU371" s="46"/>
      <c r="AV371" s="46"/>
      <c r="AW371" s="46"/>
      <c r="AX371" s="46"/>
      <c r="AY371" s="46"/>
      <c r="AZ371" s="46"/>
      <c r="BA371" s="46"/>
      <c r="BB371" s="46"/>
      <c r="BC371" s="46"/>
      <c r="BD371" s="46"/>
      <c r="BE371" s="46"/>
      <c r="BF371" s="46"/>
      <c r="BG371" s="46"/>
      <c r="BH371" s="46"/>
      <c r="BI371" s="48"/>
      <c r="BJ371" s="48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48"/>
      <c r="CO371" s="48"/>
      <c r="CP371" s="48"/>
      <c r="CQ371" s="48"/>
      <c r="CR371" s="48"/>
      <c r="CS371" s="48"/>
      <c r="CT371" s="48"/>
      <c r="CU371" s="48"/>
      <c r="CV371" s="48"/>
      <c r="CW371" s="48"/>
      <c r="CX371" s="48"/>
      <c r="CY371" s="48"/>
      <c r="CZ371" s="48"/>
      <c r="DA371" s="48"/>
      <c r="DB371" s="48"/>
      <c r="DC371" s="48"/>
      <c r="DD371" s="48"/>
      <c r="DE371" s="48"/>
      <c r="DF371" s="48"/>
      <c r="DG371" s="48"/>
      <c r="DH371" s="48"/>
      <c r="DI371" s="48"/>
      <c r="DJ371" s="48"/>
      <c r="DK371" s="48"/>
      <c r="DL371" s="48"/>
      <c r="DM371" s="48"/>
      <c r="DN371" s="48"/>
      <c r="DO371" s="48"/>
      <c r="DP371" s="48"/>
    </row>
    <row r="372" spans="1:120" ht="18.75" x14ac:dyDescent="0.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  <c r="AA372" s="46"/>
      <c r="AB372" s="46"/>
      <c r="AC372" s="46"/>
      <c r="AD372" s="46"/>
      <c r="AE372" s="46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46"/>
      <c r="AW372" s="46"/>
      <c r="AX372" s="46"/>
      <c r="AY372" s="46"/>
      <c r="AZ372" s="46"/>
      <c r="BA372" s="46"/>
      <c r="BB372" s="46"/>
      <c r="BC372" s="46"/>
      <c r="BD372" s="46"/>
      <c r="BE372" s="46"/>
      <c r="BF372" s="46"/>
      <c r="BG372" s="46"/>
      <c r="BH372" s="46"/>
      <c r="BI372" s="48"/>
      <c r="BJ372" s="48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48"/>
      <c r="CO372" s="48"/>
      <c r="CP372" s="48"/>
      <c r="CQ372" s="48"/>
      <c r="CR372" s="48"/>
      <c r="CS372" s="48"/>
      <c r="CT372" s="48"/>
      <c r="CU372" s="48"/>
      <c r="CV372" s="48"/>
      <c r="CW372" s="48"/>
      <c r="CX372" s="48"/>
      <c r="CY372" s="48"/>
      <c r="CZ372" s="48"/>
      <c r="DA372" s="48"/>
      <c r="DB372" s="48"/>
      <c r="DC372" s="48"/>
      <c r="DD372" s="48"/>
      <c r="DE372" s="48"/>
      <c r="DF372" s="48"/>
      <c r="DG372" s="48"/>
      <c r="DH372" s="48"/>
      <c r="DI372" s="48"/>
      <c r="DJ372" s="48"/>
      <c r="DK372" s="48"/>
      <c r="DL372" s="48"/>
      <c r="DM372" s="48"/>
      <c r="DN372" s="48"/>
      <c r="DO372" s="48"/>
      <c r="DP372" s="48"/>
    </row>
    <row r="373" spans="1:120" ht="18.75" x14ac:dyDescent="0.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  <c r="AA373" s="46"/>
      <c r="AB373" s="46"/>
      <c r="AC373" s="46"/>
      <c r="AD373" s="46"/>
      <c r="AE373" s="46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46"/>
      <c r="AW373" s="46"/>
      <c r="AX373" s="46"/>
      <c r="AY373" s="46"/>
      <c r="AZ373" s="46"/>
      <c r="BA373" s="46"/>
      <c r="BB373" s="46"/>
      <c r="BC373" s="46"/>
      <c r="BD373" s="46"/>
      <c r="BE373" s="46"/>
      <c r="BF373" s="46"/>
      <c r="BG373" s="46"/>
      <c r="BH373" s="46"/>
      <c r="BI373" s="48"/>
      <c r="BJ373" s="48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48"/>
      <c r="CO373" s="48"/>
      <c r="CP373" s="48"/>
      <c r="CQ373" s="48"/>
      <c r="CR373" s="48"/>
      <c r="CS373" s="48"/>
      <c r="CT373" s="48"/>
      <c r="CU373" s="48"/>
      <c r="CV373" s="48"/>
      <c r="CW373" s="48"/>
      <c r="CX373" s="48"/>
      <c r="CY373" s="48"/>
      <c r="CZ373" s="48"/>
      <c r="DA373" s="48"/>
      <c r="DB373" s="48"/>
      <c r="DC373" s="48"/>
      <c r="DD373" s="48"/>
      <c r="DE373" s="48"/>
      <c r="DF373" s="48"/>
      <c r="DG373" s="48"/>
      <c r="DH373" s="48"/>
      <c r="DI373" s="48"/>
      <c r="DJ373" s="48"/>
      <c r="DK373" s="48"/>
      <c r="DL373" s="48"/>
      <c r="DM373" s="48"/>
      <c r="DN373" s="48"/>
      <c r="DO373" s="48"/>
      <c r="DP373" s="48"/>
    </row>
    <row r="374" spans="1:120" ht="18.75" x14ac:dyDescent="0.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  <c r="AA374" s="46"/>
      <c r="AB374" s="46"/>
      <c r="AC374" s="46"/>
      <c r="AD374" s="46"/>
      <c r="AE374" s="46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46"/>
      <c r="AW374" s="46"/>
      <c r="AX374" s="46"/>
      <c r="AY374" s="46"/>
      <c r="AZ374" s="46"/>
      <c r="BA374" s="46"/>
      <c r="BB374" s="46"/>
      <c r="BC374" s="46"/>
      <c r="BD374" s="46"/>
      <c r="BE374" s="46"/>
      <c r="BF374" s="46"/>
      <c r="BG374" s="46"/>
      <c r="BH374" s="46"/>
      <c r="BI374" s="48"/>
      <c r="BJ374" s="48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48"/>
      <c r="CO374" s="48"/>
      <c r="CP374" s="48"/>
      <c r="CQ374" s="48"/>
      <c r="CR374" s="48"/>
      <c r="CS374" s="48"/>
      <c r="CT374" s="48"/>
      <c r="CU374" s="48"/>
      <c r="CV374" s="48"/>
      <c r="CW374" s="48"/>
      <c r="CX374" s="48"/>
      <c r="CY374" s="48"/>
      <c r="CZ374" s="48"/>
      <c r="DA374" s="48"/>
      <c r="DB374" s="48"/>
      <c r="DC374" s="48"/>
      <c r="DD374" s="48"/>
      <c r="DE374" s="48"/>
      <c r="DF374" s="48"/>
      <c r="DG374" s="48"/>
      <c r="DH374" s="48"/>
      <c r="DI374" s="48"/>
      <c r="DJ374" s="48"/>
      <c r="DK374" s="48"/>
      <c r="DL374" s="48"/>
      <c r="DM374" s="48"/>
      <c r="DN374" s="48"/>
      <c r="DO374" s="48"/>
      <c r="DP374" s="48"/>
    </row>
    <row r="375" spans="1:120" ht="18.75" x14ac:dyDescent="0.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  <c r="AA375" s="46"/>
      <c r="AB375" s="46"/>
      <c r="AC375" s="46"/>
      <c r="AD375" s="46"/>
      <c r="AE375" s="46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46"/>
      <c r="AW375" s="46"/>
      <c r="AX375" s="46"/>
      <c r="AY375" s="46"/>
      <c r="AZ375" s="46"/>
      <c r="BA375" s="46"/>
      <c r="BB375" s="46"/>
      <c r="BC375" s="46"/>
      <c r="BD375" s="46"/>
      <c r="BE375" s="46"/>
      <c r="BF375" s="46"/>
      <c r="BG375" s="46"/>
      <c r="BH375" s="46"/>
      <c r="BI375" s="48"/>
      <c r="BJ375" s="48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48"/>
      <c r="CO375" s="48"/>
      <c r="CP375" s="48"/>
      <c r="CQ375" s="48"/>
      <c r="CR375" s="48"/>
      <c r="CS375" s="48"/>
      <c r="CT375" s="48"/>
      <c r="CU375" s="48"/>
      <c r="CV375" s="48"/>
      <c r="CW375" s="48"/>
      <c r="CX375" s="48"/>
      <c r="CY375" s="48"/>
      <c r="CZ375" s="48"/>
      <c r="DA375" s="48"/>
      <c r="DB375" s="48"/>
      <c r="DC375" s="48"/>
      <c r="DD375" s="48"/>
      <c r="DE375" s="48"/>
      <c r="DF375" s="48"/>
      <c r="DG375" s="48"/>
      <c r="DH375" s="48"/>
      <c r="DI375" s="48"/>
      <c r="DJ375" s="48"/>
      <c r="DK375" s="48"/>
      <c r="DL375" s="48"/>
      <c r="DM375" s="48"/>
      <c r="DN375" s="48"/>
      <c r="DO375" s="48"/>
      <c r="DP375" s="48"/>
    </row>
    <row r="376" spans="1:120" ht="18.75" x14ac:dyDescent="0.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  <c r="AA376" s="46"/>
      <c r="AB376" s="46"/>
      <c r="AC376" s="46"/>
      <c r="AD376" s="46"/>
      <c r="AE376" s="46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46"/>
      <c r="AW376" s="46"/>
      <c r="AX376" s="46"/>
      <c r="AY376" s="46"/>
      <c r="AZ376" s="46"/>
      <c r="BA376" s="46"/>
      <c r="BB376" s="46"/>
      <c r="BC376" s="46"/>
      <c r="BD376" s="46"/>
      <c r="BE376" s="46"/>
      <c r="BF376" s="46"/>
      <c r="BG376" s="46"/>
      <c r="BH376" s="46"/>
      <c r="BI376" s="48"/>
      <c r="BJ376" s="48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48"/>
      <c r="CO376" s="48"/>
      <c r="CP376" s="48"/>
      <c r="CQ376" s="48"/>
      <c r="CR376" s="48"/>
      <c r="CS376" s="48"/>
      <c r="CT376" s="48"/>
      <c r="CU376" s="48"/>
      <c r="CV376" s="48"/>
      <c r="CW376" s="48"/>
      <c r="CX376" s="48"/>
      <c r="CY376" s="48"/>
      <c r="CZ376" s="48"/>
      <c r="DA376" s="48"/>
      <c r="DB376" s="48"/>
      <c r="DC376" s="48"/>
      <c r="DD376" s="48"/>
      <c r="DE376" s="48"/>
      <c r="DF376" s="48"/>
      <c r="DG376" s="48"/>
      <c r="DH376" s="48"/>
      <c r="DI376" s="48"/>
      <c r="DJ376" s="48"/>
      <c r="DK376" s="48"/>
      <c r="DL376" s="48"/>
      <c r="DM376" s="48"/>
      <c r="DN376" s="48"/>
      <c r="DO376" s="48"/>
      <c r="DP376" s="48"/>
    </row>
    <row r="377" spans="1:120" ht="18.75" x14ac:dyDescent="0.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  <c r="AA377" s="46"/>
      <c r="AB377" s="46"/>
      <c r="AC377" s="46"/>
      <c r="AD377" s="46"/>
      <c r="AE377" s="46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6"/>
      <c r="AS377" s="46"/>
      <c r="AT377" s="46"/>
      <c r="AU377" s="46"/>
      <c r="AV377" s="46"/>
      <c r="AW377" s="46"/>
      <c r="AX377" s="46"/>
      <c r="AY377" s="46"/>
      <c r="AZ377" s="46"/>
      <c r="BA377" s="46"/>
      <c r="BB377" s="46"/>
      <c r="BC377" s="46"/>
      <c r="BD377" s="46"/>
      <c r="BE377" s="46"/>
      <c r="BF377" s="46"/>
      <c r="BG377" s="46"/>
      <c r="BH377" s="46"/>
      <c r="BI377" s="48"/>
      <c r="BJ377" s="48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48"/>
      <c r="CO377" s="48"/>
      <c r="CP377" s="48"/>
      <c r="CQ377" s="48"/>
      <c r="CR377" s="48"/>
      <c r="CS377" s="48"/>
      <c r="CT377" s="48"/>
      <c r="CU377" s="48"/>
      <c r="CV377" s="48"/>
      <c r="CW377" s="48"/>
      <c r="CX377" s="48"/>
      <c r="CY377" s="48"/>
      <c r="CZ377" s="48"/>
      <c r="DA377" s="48"/>
      <c r="DB377" s="48"/>
      <c r="DC377" s="48"/>
      <c r="DD377" s="48"/>
      <c r="DE377" s="48"/>
      <c r="DF377" s="48"/>
      <c r="DG377" s="48"/>
      <c r="DH377" s="48"/>
      <c r="DI377" s="48"/>
      <c r="DJ377" s="48"/>
      <c r="DK377" s="48"/>
      <c r="DL377" s="48"/>
      <c r="DM377" s="48"/>
      <c r="DN377" s="48"/>
      <c r="DO377" s="48"/>
      <c r="DP377" s="48"/>
    </row>
    <row r="378" spans="1:120" ht="18.75" x14ac:dyDescent="0.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6"/>
      <c r="AS378" s="46"/>
      <c r="AT378" s="46"/>
      <c r="AU378" s="46"/>
      <c r="AV378" s="46"/>
      <c r="AW378" s="46"/>
      <c r="AX378" s="46"/>
      <c r="AY378" s="46"/>
      <c r="AZ378" s="46"/>
      <c r="BA378" s="46"/>
      <c r="BB378" s="46"/>
      <c r="BC378" s="46"/>
      <c r="BD378" s="46"/>
      <c r="BE378" s="46"/>
      <c r="BF378" s="46"/>
      <c r="BG378" s="46"/>
      <c r="BH378" s="46"/>
      <c r="BI378" s="48"/>
      <c r="BJ378" s="48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48"/>
      <c r="CO378" s="48"/>
      <c r="CP378" s="48"/>
      <c r="CQ378" s="48"/>
      <c r="CR378" s="48"/>
      <c r="CS378" s="48"/>
      <c r="CT378" s="48"/>
      <c r="CU378" s="48"/>
      <c r="CV378" s="48"/>
      <c r="CW378" s="48"/>
      <c r="CX378" s="48"/>
      <c r="CY378" s="48"/>
      <c r="CZ378" s="48"/>
      <c r="DA378" s="48"/>
      <c r="DB378" s="48"/>
      <c r="DC378" s="48"/>
      <c r="DD378" s="48"/>
      <c r="DE378" s="48"/>
      <c r="DF378" s="48"/>
      <c r="DG378" s="48"/>
      <c r="DH378" s="48"/>
      <c r="DI378" s="48"/>
      <c r="DJ378" s="48"/>
      <c r="DK378" s="48"/>
      <c r="DL378" s="48"/>
      <c r="DM378" s="48"/>
      <c r="DN378" s="48"/>
      <c r="DO378" s="48"/>
      <c r="DP378" s="48"/>
    </row>
    <row r="379" spans="1:120" ht="18.75" x14ac:dyDescent="0.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  <c r="AA379" s="46"/>
      <c r="AB379" s="46"/>
      <c r="AC379" s="46"/>
      <c r="AD379" s="46"/>
      <c r="AE379" s="46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46"/>
      <c r="AW379" s="46"/>
      <c r="AX379" s="46"/>
      <c r="AY379" s="46"/>
      <c r="AZ379" s="46"/>
      <c r="BA379" s="46"/>
      <c r="BB379" s="46"/>
      <c r="BC379" s="46"/>
      <c r="BD379" s="46"/>
      <c r="BE379" s="46"/>
      <c r="BF379" s="46"/>
      <c r="BG379" s="46"/>
      <c r="BH379" s="46"/>
      <c r="BI379" s="48"/>
      <c r="BJ379" s="48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48"/>
      <c r="CO379" s="48"/>
      <c r="CP379" s="48"/>
      <c r="CQ379" s="48"/>
      <c r="CR379" s="48"/>
      <c r="CS379" s="48"/>
      <c r="CT379" s="48"/>
      <c r="CU379" s="48"/>
      <c r="CV379" s="48"/>
      <c r="CW379" s="48"/>
      <c r="CX379" s="48"/>
      <c r="CY379" s="48"/>
      <c r="CZ379" s="48"/>
      <c r="DA379" s="48"/>
      <c r="DB379" s="48"/>
      <c r="DC379" s="48"/>
      <c r="DD379" s="48"/>
      <c r="DE379" s="48"/>
      <c r="DF379" s="48"/>
      <c r="DG379" s="48"/>
      <c r="DH379" s="48"/>
      <c r="DI379" s="48"/>
      <c r="DJ379" s="48"/>
      <c r="DK379" s="48"/>
      <c r="DL379" s="48"/>
      <c r="DM379" s="48"/>
      <c r="DN379" s="48"/>
      <c r="DO379" s="48"/>
      <c r="DP379" s="48"/>
    </row>
    <row r="380" spans="1:120" ht="18.75" x14ac:dyDescent="0.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  <c r="AA380" s="46"/>
      <c r="AB380" s="46"/>
      <c r="AC380" s="46"/>
      <c r="AD380" s="46"/>
      <c r="AE380" s="46"/>
      <c r="AF380" s="46"/>
      <c r="AG380" s="46"/>
      <c r="AH380" s="46"/>
      <c r="AI380" s="46"/>
      <c r="AJ380" s="46"/>
      <c r="AK380" s="46"/>
      <c r="AL380" s="46"/>
      <c r="AM380" s="46"/>
      <c r="AN380" s="46"/>
      <c r="AO380" s="46"/>
      <c r="AP380" s="46"/>
      <c r="AQ380" s="46"/>
      <c r="AR380" s="46"/>
      <c r="AS380" s="46"/>
      <c r="AT380" s="46"/>
      <c r="AU380" s="46"/>
      <c r="AV380" s="46"/>
      <c r="AW380" s="46"/>
      <c r="AX380" s="46"/>
      <c r="AY380" s="46"/>
      <c r="AZ380" s="46"/>
      <c r="BA380" s="46"/>
      <c r="BB380" s="46"/>
      <c r="BC380" s="46"/>
      <c r="BD380" s="46"/>
      <c r="BE380" s="46"/>
      <c r="BF380" s="46"/>
      <c r="BG380" s="46"/>
      <c r="BH380" s="46"/>
      <c r="BI380" s="48"/>
      <c r="BJ380" s="48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48"/>
      <c r="CO380" s="48"/>
      <c r="CP380" s="48"/>
      <c r="CQ380" s="48"/>
      <c r="CR380" s="48"/>
      <c r="CS380" s="48"/>
      <c r="CT380" s="48"/>
      <c r="CU380" s="48"/>
      <c r="CV380" s="48"/>
      <c r="CW380" s="48"/>
      <c r="CX380" s="48"/>
      <c r="CY380" s="48"/>
      <c r="CZ380" s="48"/>
      <c r="DA380" s="48"/>
      <c r="DB380" s="48"/>
      <c r="DC380" s="48"/>
      <c r="DD380" s="48"/>
      <c r="DE380" s="48"/>
      <c r="DF380" s="48"/>
      <c r="DG380" s="48"/>
      <c r="DH380" s="48"/>
      <c r="DI380" s="48"/>
      <c r="DJ380" s="48"/>
      <c r="DK380" s="48"/>
      <c r="DL380" s="48"/>
      <c r="DM380" s="48"/>
      <c r="DN380" s="48"/>
      <c r="DO380" s="48"/>
      <c r="DP380" s="48"/>
    </row>
    <row r="381" spans="1:120" ht="18.75" x14ac:dyDescent="0.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  <c r="AA381" s="46"/>
      <c r="AB381" s="46"/>
      <c r="AC381" s="46"/>
      <c r="AD381" s="46"/>
      <c r="AE381" s="46"/>
      <c r="AF381" s="46"/>
      <c r="AG381" s="46"/>
      <c r="AH381" s="46"/>
      <c r="AI381" s="46"/>
      <c r="AJ381" s="46"/>
      <c r="AK381" s="46"/>
      <c r="AL381" s="46"/>
      <c r="AM381" s="46"/>
      <c r="AN381" s="46"/>
      <c r="AO381" s="46"/>
      <c r="AP381" s="46"/>
      <c r="AQ381" s="46"/>
      <c r="AR381" s="46"/>
      <c r="AS381" s="46"/>
      <c r="AT381" s="46"/>
      <c r="AU381" s="46"/>
      <c r="AV381" s="46"/>
      <c r="AW381" s="46"/>
      <c r="AX381" s="46"/>
      <c r="AY381" s="46"/>
      <c r="AZ381" s="46"/>
      <c r="BA381" s="46"/>
      <c r="BB381" s="46"/>
      <c r="BC381" s="46"/>
      <c r="BD381" s="46"/>
      <c r="BE381" s="46"/>
      <c r="BF381" s="46"/>
      <c r="BG381" s="46"/>
      <c r="BH381" s="46"/>
      <c r="BI381" s="48"/>
      <c r="BJ381" s="48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48"/>
      <c r="CO381" s="48"/>
      <c r="CP381" s="48"/>
      <c r="CQ381" s="48"/>
      <c r="CR381" s="48"/>
      <c r="CS381" s="48"/>
      <c r="CT381" s="48"/>
      <c r="CU381" s="48"/>
      <c r="CV381" s="48"/>
      <c r="CW381" s="48"/>
      <c r="CX381" s="48"/>
      <c r="CY381" s="48"/>
      <c r="CZ381" s="48"/>
      <c r="DA381" s="48"/>
      <c r="DB381" s="48"/>
      <c r="DC381" s="48"/>
      <c r="DD381" s="48"/>
      <c r="DE381" s="48"/>
      <c r="DF381" s="48"/>
      <c r="DG381" s="48"/>
      <c r="DH381" s="48"/>
      <c r="DI381" s="48"/>
      <c r="DJ381" s="48"/>
      <c r="DK381" s="48"/>
      <c r="DL381" s="48"/>
      <c r="DM381" s="48"/>
      <c r="DN381" s="48"/>
      <c r="DO381" s="48"/>
      <c r="DP381" s="48"/>
    </row>
    <row r="382" spans="1:120" ht="18.75" x14ac:dyDescent="0.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  <c r="AA382" s="46"/>
      <c r="AB382" s="46"/>
      <c r="AC382" s="46"/>
      <c r="AD382" s="46"/>
      <c r="AE382" s="46"/>
      <c r="AF382" s="46"/>
      <c r="AG382" s="46"/>
      <c r="AH382" s="46"/>
      <c r="AI382" s="46"/>
      <c r="AJ382" s="46"/>
      <c r="AK382" s="46"/>
      <c r="AL382" s="46"/>
      <c r="AM382" s="46"/>
      <c r="AN382" s="46"/>
      <c r="AO382" s="46"/>
      <c r="AP382" s="46"/>
      <c r="AQ382" s="46"/>
      <c r="AR382" s="46"/>
      <c r="AS382" s="46"/>
      <c r="AT382" s="46"/>
      <c r="AU382" s="46"/>
      <c r="AV382" s="46"/>
      <c r="AW382" s="46"/>
      <c r="AX382" s="46"/>
      <c r="AY382" s="46"/>
      <c r="AZ382" s="46"/>
      <c r="BA382" s="46"/>
      <c r="BB382" s="46"/>
      <c r="BC382" s="46"/>
      <c r="BD382" s="46"/>
      <c r="BE382" s="46"/>
      <c r="BF382" s="46"/>
      <c r="BG382" s="46"/>
      <c r="BH382" s="46"/>
      <c r="BI382" s="48"/>
      <c r="BJ382" s="48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48"/>
      <c r="CO382" s="48"/>
      <c r="CP382" s="48"/>
      <c r="CQ382" s="48"/>
      <c r="CR382" s="48"/>
      <c r="CS382" s="48"/>
      <c r="CT382" s="48"/>
      <c r="CU382" s="48"/>
      <c r="CV382" s="48"/>
      <c r="CW382" s="48"/>
      <c r="CX382" s="48"/>
      <c r="CY382" s="48"/>
      <c r="CZ382" s="48"/>
      <c r="DA382" s="48"/>
      <c r="DB382" s="48"/>
      <c r="DC382" s="48"/>
      <c r="DD382" s="48"/>
      <c r="DE382" s="48"/>
      <c r="DF382" s="48"/>
      <c r="DG382" s="48"/>
      <c r="DH382" s="48"/>
      <c r="DI382" s="48"/>
      <c r="DJ382" s="48"/>
      <c r="DK382" s="48"/>
      <c r="DL382" s="48"/>
      <c r="DM382" s="48"/>
      <c r="DN382" s="48"/>
      <c r="DO382" s="48"/>
      <c r="DP382" s="48"/>
    </row>
    <row r="383" spans="1:120" ht="18.75" x14ac:dyDescent="0.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  <c r="AA383" s="46"/>
      <c r="AB383" s="46"/>
      <c r="AC383" s="46"/>
      <c r="AD383" s="46"/>
      <c r="AE383" s="46"/>
      <c r="AF383" s="46"/>
      <c r="AG383" s="46"/>
      <c r="AH383" s="46"/>
      <c r="AI383" s="46"/>
      <c r="AJ383" s="46"/>
      <c r="AK383" s="46"/>
      <c r="AL383" s="46"/>
      <c r="AM383" s="46"/>
      <c r="AN383" s="46"/>
      <c r="AO383" s="46"/>
      <c r="AP383" s="46"/>
      <c r="AQ383" s="46"/>
      <c r="AR383" s="46"/>
      <c r="AS383" s="46"/>
      <c r="AT383" s="46"/>
      <c r="AU383" s="46"/>
      <c r="AV383" s="46"/>
      <c r="AW383" s="46"/>
      <c r="AX383" s="46"/>
      <c r="AY383" s="46"/>
      <c r="AZ383" s="46"/>
      <c r="BA383" s="46"/>
      <c r="BB383" s="46"/>
      <c r="BC383" s="46"/>
      <c r="BD383" s="46"/>
      <c r="BE383" s="46"/>
      <c r="BF383" s="46"/>
      <c r="BG383" s="46"/>
      <c r="BH383" s="46"/>
      <c r="BI383" s="48"/>
      <c r="BJ383" s="48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48"/>
      <c r="CO383" s="48"/>
      <c r="CP383" s="48"/>
      <c r="CQ383" s="48"/>
      <c r="CR383" s="48"/>
      <c r="CS383" s="48"/>
      <c r="CT383" s="48"/>
      <c r="CU383" s="48"/>
      <c r="CV383" s="48"/>
      <c r="CW383" s="48"/>
      <c r="CX383" s="48"/>
      <c r="CY383" s="48"/>
      <c r="CZ383" s="48"/>
      <c r="DA383" s="48"/>
      <c r="DB383" s="48"/>
      <c r="DC383" s="48"/>
      <c r="DD383" s="48"/>
      <c r="DE383" s="48"/>
      <c r="DF383" s="48"/>
      <c r="DG383" s="48"/>
      <c r="DH383" s="48"/>
      <c r="DI383" s="48"/>
      <c r="DJ383" s="48"/>
      <c r="DK383" s="48"/>
      <c r="DL383" s="48"/>
      <c r="DM383" s="48"/>
      <c r="DN383" s="48"/>
      <c r="DO383" s="48"/>
      <c r="DP383" s="48"/>
    </row>
    <row r="384" spans="1:120" ht="18.75" x14ac:dyDescent="0.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  <c r="AA384" s="46"/>
      <c r="AB384" s="46"/>
      <c r="AC384" s="46"/>
      <c r="AD384" s="46"/>
      <c r="AE384" s="46"/>
      <c r="AF384" s="46"/>
      <c r="AG384" s="46"/>
      <c r="AH384" s="46"/>
      <c r="AI384" s="46"/>
      <c r="AJ384" s="46"/>
      <c r="AK384" s="46"/>
      <c r="AL384" s="46"/>
      <c r="AM384" s="46"/>
      <c r="AN384" s="46"/>
      <c r="AO384" s="46"/>
      <c r="AP384" s="46"/>
      <c r="AQ384" s="46"/>
      <c r="AR384" s="46"/>
      <c r="AS384" s="46"/>
      <c r="AT384" s="46"/>
      <c r="AU384" s="46"/>
      <c r="AV384" s="46"/>
      <c r="AW384" s="46"/>
      <c r="AX384" s="46"/>
      <c r="AY384" s="46"/>
      <c r="AZ384" s="46"/>
      <c r="BA384" s="46"/>
      <c r="BB384" s="46"/>
      <c r="BC384" s="46"/>
      <c r="BD384" s="46"/>
      <c r="BE384" s="46"/>
      <c r="BF384" s="46"/>
      <c r="BG384" s="46"/>
      <c r="BH384" s="46"/>
      <c r="BI384" s="48"/>
      <c r="BJ384" s="48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48"/>
      <c r="CO384" s="48"/>
      <c r="CP384" s="48"/>
      <c r="CQ384" s="48"/>
      <c r="CR384" s="48"/>
      <c r="CS384" s="48"/>
      <c r="CT384" s="48"/>
      <c r="CU384" s="48"/>
      <c r="CV384" s="48"/>
      <c r="CW384" s="48"/>
      <c r="CX384" s="48"/>
      <c r="CY384" s="48"/>
      <c r="CZ384" s="48"/>
      <c r="DA384" s="48"/>
      <c r="DB384" s="48"/>
      <c r="DC384" s="48"/>
      <c r="DD384" s="48"/>
      <c r="DE384" s="48"/>
      <c r="DF384" s="48"/>
      <c r="DG384" s="48"/>
      <c r="DH384" s="48"/>
      <c r="DI384" s="48"/>
      <c r="DJ384" s="48"/>
      <c r="DK384" s="48"/>
      <c r="DL384" s="48"/>
      <c r="DM384" s="48"/>
      <c r="DN384" s="48"/>
      <c r="DO384" s="48"/>
      <c r="DP384" s="48"/>
    </row>
    <row r="385" spans="1:120" ht="18.75" x14ac:dyDescent="0.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  <c r="AA385" s="46"/>
      <c r="AB385" s="46"/>
      <c r="AC385" s="46"/>
      <c r="AD385" s="46"/>
      <c r="AE385" s="46"/>
      <c r="AF385" s="46"/>
      <c r="AG385" s="46"/>
      <c r="AH385" s="46"/>
      <c r="AI385" s="46"/>
      <c r="AJ385" s="46"/>
      <c r="AK385" s="46"/>
      <c r="AL385" s="46"/>
      <c r="AM385" s="46"/>
      <c r="AN385" s="46"/>
      <c r="AO385" s="46"/>
      <c r="AP385" s="46"/>
      <c r="AQ385" s="46"/>
      <c r="AR385" s="46"/>
      <c r="AS385" s="46"/>
      <c r="AT385" s="46"/>
      <c r="AU385" s="46"/>
      <c r="AV385" s="46"/>
      <c r="AW385" s="46"/>
      <c r="AX385" s="46"/>
      <c r="AY385" s="46"/>
      <c r="AZ385" s="46"/>
      <c r="BA385" s="46"/>
      <c r="BB385" s="46"/>
      <c r="BC385" s="46"/>
      <c r="BD385" s="46"/>
      <c r="BE385" s="46"/>
      <c r="BF385" s="46"/>
      <c r="BG385" s="46"/>
      <c r="BH385" s="46"/>
      <c r="BI385" s="48"/>
      <c r="BJ385" s="48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48"/>
      <c r="CO385" s="48"/>
      <c r="CP385" s="48"/>
      <c r="CQ385" s="48"/>
      <c r="CR385" s="48"/>
      <c r="CS385" s="48"/>
      <c r="CT385" s="48"/>
      <c r="CU385" s="48"/>
      <c r="CV385" s="48"/>
      <c r="CW385" s="48"/>
      <c r="CX385" s="48"/>
      <c r="CY385" s="48"/>
      <c r="CZ385" s="48"/>
      <c r="DA385" s="48"/>
      <c r="DB385" s="48"/>
      <c r="DC385" s="48"/>
      <c r="DD385" s="48"/>
      <c r="DE385" s="48"/>
      <c r="DF385" s="48"/>
      <c r="DG385" s="48"/>
      <c r="DH385" s="48"/>
      <c r="DI385" s="48"/>
      <c r="DJ385" s="48"/>
      <c r="DK385" s="48"/>
      <c r="DL385" s="48"/>
      <c r="DM385" s="48"/>
      <c r="DN385" s="48"/>
      <c r="DO385" s="48"/>
      <c r="DP385" s="48"/>
    </row>
    <row r="386" spans="1:120" ht="18.75" x14ac:dyDescent="0.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  <c r="AA386" s="46"/>
      <c r="AB386" s="46"/>
      <c r="AC386" s="46"/>
      <c r="AD386" s="46"/>
      <c r="AE386" s="46"/>
      <c r="AF386" s="46"/>
      <c r="AG386" s="46"/>
      <c r="AH386" s="46"/>
      <c r="AI386" s="46"/>
      <c r="AJ386" s="46"/>
      <c r="AK386" s="46"/>
      <c r="AL386" s="46"/>
      <c r="AM386" s="46"/>
      <c r="AN386" s="46"/>
      <c r="AO386" s="46"/>
      <c r="AP386" s="46"/>
      <c r="AQ386" s="46"/>
      <c r="AR386" s="46"/>
      <c r="AS386" s="46"/>
      <c r="AT386" s="46"/>
      <c r="AU386" s="46"/>
      <c r="AV386" s="46"/>
      <c r="AW386" s="46"/>
      <c r="AX386" s="46"/>
      <c r="AY386" s="46"/>
      <c r="AZ386" s="46"/>
      <c r="BA386" s="46"/>
      <c r="BB386" s="46"/>
      <c r="BC386" s="46"/>
      <c r="BD386" s="46"/>
      <c r="BE386" s="46"/>
      <c r="BF386" s="46"/>
      <c r="BG386" s="46"/>
      <c r="BH386" s="46"/>
      <c r="BI386" s="48"/>
      <c r="BJ386" s="48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48"/>
      <c r="CO386" s="48"/>
      <c r="CP386" s="48"/>
      <c r="CQ386" s="48"/>
      <c r="CR386" s="48"/>
      <c r="CS386" s="48"/>
      <c r="CT386" s="48"/>
      <c r="CU386" s="48"/>
      <c r="CV386" s="48"/>
      <c r="CW386" s="48"/>
      <c r="CX386" s="48"/>
      <c r="CY386" s="48"/>
      <c r="CZ386" s="48"/>
      <c r="DA386" s="48"/>
      <c r="DB386" s="48"/>
      <c r="DC386" s="48"/>
      <c r="DD386" s="48"/>
      <c r="DE386" s="48"/>
      <c r="DF386" s="48"/>
      <c r="DG386" s="48"/>
      <c r="DH386" s="48"/>
      <c r="DI386" s="48"/>
      <c r="DJ386" s="48"/>
      <c r="DK386" s="48"/>
      <c r="DL386" s="48"/>
      <c r="DM386" s="48"/>
      <c r="DN386" s="48"/>
      <c r="DO386" s="48"/>
      <c r="DP386" s="48"/>
    </row>
    <row r="387" spans="1:120" ht="18.75" x14ac:dyDescent="0.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  <c r="AA387" s="46"/>
      <c r="AB387" s="46"/>
      <c r="AC387" s="46"/>
      <c r="AD387" s="46"/>
      <c r="AE387" s="46"/>
      <c r="AF387" s="46"/>
      <c r="AG387" s="46"/>
      <c r="AH387" s="46"/>
      <c r="AI387" s="46"/>
      <c r="AJ387" s="46"/>
      <c r="AK387" s="46"/>
      <c r="AL387" s="46"/>
      <c r="AM387" s="46"/>
      <c r="AN387" s="46"/>
      <c r="AO387" s="46"/>
      <c r="AP387" s="46"/>
      <c r="AQ387" s="46"/>
      <c r="AR387" s="46"/>
      <c r="AS387" s="46"/>
      <c r="AT387" s="46"/>
      <c r="AU387" s="46"/>
      <c r="AV387" s="46"/>
      <c r="AW387" s="46"/>
      <c r="AX387" s="46"/>
      <c r="AY387" s="46"/>
      <c r="AZ387" s="46"/>
      <c r="BA387" s="46"/>
      <c r="BB387" s="46"/>
      <c r="BC387" s="46"/>
      <c r="BD387" s="46"/>
      <c r="BE387" s="46"/>
      <c r="BF387" s="46"/>
      <c r="BG387" s="46"/>
      <c r="BH387" s="46"/>
      <c r="BI387" s="48"/>
      <c r="BJ387" s="48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48"/>
      <c r="CO387" s="48"/>
      <c r="CP387" s="48"/>
      <c r="CQ387" s="48"/>
      <c r="CR387" s="48"/>
      <c r="CS387" s="48"/>
      <c r="CT387" s="48"/>
      <c r="CU387" s="48"/>
      <c r="CV387" s="48"/>
      <c r="CW387" s="48"/>
      <c r="CX387" s="48"/>
      <c r="CY387" s="48"/>
      <c r="CZ387" s="48"/>
      <c r="DA387" s="48"/>
      <c r="DB387" s="48"/>
      <c r="DC387" s="48"/>
      <c r="DD387" s="48"/>
      <c r="DE387" s="48"/>
      <c r="DF387" s="48"/>
      <c r="DG387" s="48"/>
      <c r="DH387" s="48"/>
      <c r="DI387" s="48"/>
      <c r="DJ387" s="48"/>
      <c r="DK387" s="48"/>
      <c r="DL387" s="48"/>
      <c r="DM387" s="48"/>
      <c r="DN387" s="48"/>
      <c r="DO387" s="48"/>
      <c r="DP387" s="48"/>
    </row>
    <row r="388" spans="1:120" ht="18.75" x14ac:dyDescent="0.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  <c r="AA388" s="46"/>
      <c r="AB388" s="46"/>
      <c r="AC388" s="46"/>
      <c r="AD388" s="46"/>
      <c r="AE388" s="46"/>
      <c r="AF388" s="46"/>
      <c r="AG388" s="46"/>
      <c r="AH388" s="46"/>
      <c r="AI388" s="46"/>
      <c r="AJ388" s="46"/>
      <c r="AK388" s="46"/>
      <c r="AL388" s="46"/>
      <c r="AM388" s="46"/>
      <c r="AN388" s="46"/>
      <c r="AO388" s="46"/>
      <c r="AP388" s="46"/>
      <c r="AQ388" s="46"/>
      <c r="AR388" s="46"/>
      <c r="AS388" s="46"/>
      <c r="AT388" s="46"/>
      <c r="AU388" s="46"/>
      <c r="AV388" s="46"/>
      <c r="AW388" s="46"/>
      <c r="AX388" s="46"/>
      <c r="AY388" s="46"/>
      <c r="AZ388" s="46"/>
      <c r="BA388" s="46"/>
      <c r="BB388" s="46"/>
      <c r="BC388" s="46"/>
      <c r="BD388" s="46"/>
      <c r="BE388" s="46"/>
      <c r="BF388" s="46"/>
      <c r="BG388" s="46"/>
      <c r="BH388" s="46"/>
      <c r="BI388" s="48"/>
      <c r="BJ388" s="48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48"/>
      <c r="CO388" s="48"/>
      <c r="CP388" s="48"/>
      <c r="CQ388" s="48"/>
      <c r="CR388" s="48"/>
      <c r="CS388" s="48"/>
      <c r="CT388" s="48"/>
      <c r="CU388" s="48"/>
      <c r="CV388" s="48"/>
      <c r="CW388" s="48"/>
      <c r="CX388" s="48"/>
      <c r="CY388" s="48"/>
      <c r="CZ388" s="48"/>
      <c r="DA388" s="48"/>
      <c r="DB388" s="48"/>
      <c r="DC388" s="48"/>
      <c r="DD388" s="48"/>
      <c r="DE388" s="48"/>
      <c r="DF388" s="48"/>
      <c r="DG388" s="48"/>
      <c r="DH388" s="48"/>
      <c r="DI388" s="48"/>
      <c r="DJ388" s="48"/>
      <c r="DK388" s="48"/>
      <c r="DL388" s="48"/>
      <c r="DM388" s="48"/>
      <c r="DN388" s="48"/>
      <c r="DO388" s="48"/>
      <c r="DP388" s="48"/>
    </row>
    <row r="389" spans="1:120" ht="18.75" x14ac:dyDescent="0.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  <c r="AA389" s="46"/>
      <c r="AB389" s="46"/>
      <c r="AC389" s="46"/>
      <c r="AD389" s="46"/>
      <c r="AE389" s="46"/>
      <c r="AF389" s="46"/>
      <c r="AG389" s="46"/>
      <c r="AH389" s="46"/>
      <c r="AI389" s="46"/>
      <c r="AJ389" s="46"/>
      <c r="AK389" s="46"/>
      <c r="AL389" s="46"/>
      <c r="AM389" s="46"/>
      <c r="AN389" s="46"/>
      <c r="AO389" s="46"/>
      <c r="AP389" s="46"/>
      <c r="AQ389" s="46"/>
      <c r="AR389" s="46"/>
      <c r="AS389" s="46"/>
      <c r="AT389" s="46"/>
      <c r="AU389" s="46"/>
      <c r="AV389" s="46"/>
      <c r="AW389" s="46"/>
      <c r="AX389" s="46"/>
      <c r="AY389" s="46"/>
      <c r="AZ389" s="46"/>
      <c r="BA389" s="46"/>
      <c r="BB389" s="46"/>
      <c r="BC389" s="46"/>
      <c r="BD389" s="46"/>
      <c r="BE389" s="46"/>
      <c r="BF389" s="46"/>
      <c r="BG389" s="46"/>
      <c r="BH389" s="46"/>
      <c r="BI389" s="48"/>
      <c r="BJ389" s="48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48"/>
      <c r="CO389" s="48"/>
      <c r="CP389" s="48"/>
      <c r="CQ389" s="48"/>
      <c r="CR389" s="48"/>
      <c r="CS389" s="48"/>
      <c r="CT389" s="48"/>
      <c r="CU389" s="48"/>
      <c r="CV389" s="48"/>
      <c r="CW389" s="48"/>
      <c r="CX389" s="48"/>
      <c r="CY389" s="48"/>
      <c r="CZ389" s="48"/>
      <c r="DA389" s="48"/>
      <c r="DB389" s="48"/>
      <c r="DC389" s="48"/>
      <c r="DD389" s="48"/>
      <c r="DE389" s="48"/>
      <c r="DF389" s="48"/>
      <c r="DG389" s="48"/>
      <c r="DH389" s="48"/>
      <c r="DI389" s="48"/>
      <c r="DJ389" s="48"/>
      <c r="DK389" s="48"/>
      <c r="DL389" s="48"/>
      <c r="DM389" s="48"/>
      <c r="DN389" s="48"/>
      <c r="DO389" s="48"/>
      <c r="DP389" s="48"/>
    </row>
    <row r="390" spans="1:120" ht="18.75" x14ac:dyDescent="0.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  <c r="AA390" s="46"/>
      <c r="AB390" s="46"/>
      <c r="AC390" s="46"/>
      <c r="AD390" s="46"/>
      <c r="AE390" s="46"/>
      <c r="AF390" s="46"/>
      <c r="AG390" s="46"/>
      <c r="AH390" s="46"/>
      <c r="AI390" s="46"/>
      <c r="AJ390" s="46"/>
      <c r="AK390" s="46"/>
      <c r="AL390" s="46"/>
      <c r="AM390" s="46"/>
      <c r="AN390" s="46"/>
      <c r="AO390" s="46"/>
      <c r="AP390" s="46"/>
      <c r="AQ390" s="46"/>
      <c r="AR390" s="46"/>
      <c r="AS390" s="46"/>
      <c r="AT390" s="46"/>
      <c r="AU390" s="46"/>
      <c r="AV390" s="46"/>
      <c r="AW390" s="46"/>
      <c r="AX390" s="46"/>
      <c r="AY390" s="46"/>
      <c r="AZ390" s="46"/>
      <c r="BA390" s="46"/>
      <c r="BB390" s="46"/>
      <c r="BC390" s="46"/>
      <c r="BD390" s="46"/>
      <c r="BE390" s="46"/>
      <c r="BF390" s="46"/>
      <c r="BG390" s="46"/>
      <c r="BH390" s="46"/>
      <c r="BI390" s="48"/>
      <c r="BJ390" s="48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48"/>
      <c r="CO390" s="48"/>
      <c r="CP390" s="48"/>
      <c r="CQ390" s="48"/>
      <c r="CR390" s="48"/>
      <c r="CS390" s="48"/>
      <c r="CT390" s="48"/>
      <c r="CU390" s="48"/>
      <c r="CV390" s="48"/>
      <c r="CW390" s="48"/>
      <c r="CX390" s="48"/>
      <c r="CY390" s="48"/>
      <c r="CZ390" s="48"/>
      <c r="DA390" s="48"/>
      <c r="DB390" s="48"/>
      <c r="DC390" s="48"/>
      <c r="DD390" s="48"/>
      <c r="DE390" s="48"/>
      <c r="DF390" s="48"/>
      <c r="DG390" s="48"/>
      <c r="DH390" s="48"/>
      <c r="DI390" s="48"/>
      <c r="DJ390" s="48"/>
      <c r="DK390" s="48"/>
      <c r="DL390" s="48"/>
      <c r="DM390" s="48"/>
      <c r="DN390" s="48"/>
      <c r="DO390" s="48"/>
      <c r="DP390" s="48"/>
    </row>
    <row r="391" spans="1:120" ht="18.75" x14ac:dyDescent="0.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  <c r="AA391" s="46"/>
      <c r="AB391" s="46"/>
      <c r="AC391" s="46"/>
      <c r="AD391" s="46"/>
      <c r="AE391" s="46"/>
      <c r="AF391" s="46"/>
      <c r="AG391" s="46"/>
      <c r="AH391" s="46"/>
      <c r="AI391" s="46"/>
      <c r="AJ391" s="46"/>
      <c r="AK391" s="46"/>
      <c r="AL391" s="46"/>
      <c r="AM391" s="46"/>
      <c r="AN391" s="46"/>
      <c r="AO391" s="46"/>
      <c r="AP391" s="46"/>
      <c r="AQ391" s="46"/>
      <c r="AR391" s="46"/>
      <c r="AS391" s="46"/>
      <c r="AT391" s="46"/>
      <c r="AU391" s="46"/>
      <c r="AV391" s="46"/>
      <c r="AW391" s="46"/>
      <c r="AX391" s="46"/>
      <c r="AY391" s="46"/>
      <c r="AZ391" s="46"/>
      <c r="BA391" s="46"/>
      <c r="BB391" s="46"/>
      <c r="BC391" s="46"/>
      <c r="BD391" s="46"/>
      <c r="BE391" s="46"/>
      <c r="BF391" s="46"/>
      <c r="BG391" s="46"/>
      <c r="BH391" s="46"/>
      <c r="BI391" s="48"/>
      <c r="BJ391" s="48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48"/>
      <c r="CO391" s="48"/>
      <c r="CP391" s="48"/>
      <c r="CQ391" s="48"/>
      <c r="CR391" s="48"/>
      <c r="CS391" s="48"/>
      <c r="CT391" s="48"/>
      <c r="CU391" s="48"/>
      <c r="CV391" s="48"/>
      <c r="CW391" s="48"/>
      <c r="CX391" s="48"/>
      <c r="CY391" s="48"/>
      <c r="CZ391" s="48"/>
      <c r="DA391" s="48"/>
      <c r="DB391" s="48"/>
      <c r="DC391" s="48"/>
      <c r="DD391" s="48"/>
      <c r="DE391" s="48"/>
      <c r="DF391" s="48"/>
      <c r="DG391" s="48"/>
      <c r="DH391" s="48"/>
      <c r="DI391" s="48"/>
      <c r="DJ391" s="48"/>
      <c r="DK391" s="48"/>
      <c r="DL391" s="48"/>
      <c r="DM391" s="48"/>
      <c r="DN391" s="48"/>
      <c r="DO391" s="48"/>
      <c r="DP391" s="48"/>
    </row>
    <row r="392" spans="1:120" ht="18.75" x14ac:dyDescent="0.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  <c r="AA392" s="46"/>
      <c r="AB392" s="46"/>
      <c r="AC392" s="46"/>
      <c r="AD392" s="46"/>
      <c r="AE392" s="46"/>
      <c r="AF392" s="46"/>
      <c r="AG392" s="46"/>
      <c r="AH392" s="46"/>
      <c r="AI392" s="46"/>
      <c r="AJ392" s="46"/>
      <c r="AK392" s="46"/>
      <c r="AL392" s="46"/>
      <c r="AM392" s="46"/>
      <c r="AN392" s="46"/>
      <c r="AO392" s="46"/>
      <c r="AP392" s="46"/>
      <c r="AQ392" s="46"/>
      <c r="AR392" s="46"/>
      <c r="AS392" s="46"/>
      <c r="AT392" s="46"/>
      <c r="AU392" s="46"/>
      <c r="AV392" s="46"/>
      <c r="AW392" s="46"/>
      <c r="AX392" s="46"/>
      <c r="AY392" s="46"/>
      <c r="AZ392" s="46"/>
      <c r="BA392" s="46"/>
      <c r="BB392" s="46"/>
      <c r="BC392" s="46"/>
      <c r="BD392" s="46"/>
      <c r="BE392" s="46"/>
      <c r="BF392" s="46"/>
      <c r="BG392" s="46"/>
      <c r="BH392" s="46"/>
      <c r="BI392" s="48"/>
      <c r="BJ392" s="48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48"/>
      <c r="CO392" s="48"/>
      <c r="CP392" s="48"/>
      <c r="CQ392" s="48"/>
      <c r="CR392" s="48"/>
      <c r="CS392" s="48"/>
      <c r="CT392" s="48"/>
      <c r="CU392" s="48"/>
      <c r="CV392" s="48"/>
      <c r="CW392" s="48"/>
      <c r="CX392" s="48"/>
      <c r="CY392" s="48"/>
      <c r="CZ392" s="48"/>
      <c r="DA392" s="48"/>
      <c r="DB392" s="48"/>
      <c r="DC392" s="48"/>
      <c r="DD392" s="48"/>
      <c r="DE392" s="48"/>
      <c r="DF392" s="48"/>
      <c r="DG392" s="48"/>
      <c r="DH392" s="48"/>
      <c r="DI392" s="48"/>
      <c r="DJ392" s="48"/>
      <c r="DK392" s="48"/>
      <c r="DL392" s="48"/>
      <c r="DM392" s="48"/>
      <c r="DN392" s="48"/>
      <c r="DO392" s="48"/>
      <c r="DP392" s="48"/>
    </row>
    <row r="393" spans="1:120" ht="18.75" x14ac:dyDescent="0.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  <c r="AA393" s="46"/>
      <c r="AB393" s="46"/>
      <c r="AC393" s="46"/>
      <c r="AD393" s="46"/>
      <c r="AE393" s="46"/>
      <c r="AF393" s="46"/>
      <c r="AG393" s="46"/>
      <c r="AH393" s="46"/>
      <c r="AI393" s="46"/>
      <c r="AJ393" s="46"/>
      <c r="AK393" s="46"/>
      <c r="AL393" s="46"/>
      <c r="AM393" s="46"/>
      <c r="AN393" s="46"/>
      <c r="AO393" s="46"/>
      <c r="AP393" s="46"/>
      <c r="AQ393" s="46"/>
      <c r="AR393" s="46"/>
      <c r="AS393" s="46"/>
      <c r="AT393" s="46"/>
      <c r="AU393" s="46"/>
      <c r="AV393" s="46"/>
      <c r="AW393" s="46"/>
      <c r="AX393" s="46"/>
      <c r="AY393" s="46"/>
      <c r="AZ393" s="46"/>
      <c r="BA393" s="46"/>
      <c r="BB393" s="46"/>
      <c r="BC393" s="46"/>
      <c r="BD393" s="46"/>
      <c r="BE393" s="46"/>
      <c r="BF393" s="46"/>
      <c r="BG393" s="46"/>
      <c r="BH393" s="46"/>
      <c r="BI393" s="48"/>
      <c r="BJ393" s="48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48"/>
      <c r="CO393" s="48"/>
      <c r="CP393" s="48"/>
      <c r="CQ393" s="48"/>
      <c r="CR393" s="48"/>
      <c r="CS393" s="48"/>
      <c r="CT393" s="48"/>
      <c r="CU393" s="48"/>
      <c r="CV393" s="48"/>
      <c r="CW393" s="48"/>
      <c r="CX393" s="48"/>
      <c r="CY393" s="48"/>
      <c r="CZ393" s="48"/>
      <c r="DA393" s="48"/>
      <c r="DB393" s="48"/>
      <c r="DC393" s="48"/>
      <c r="DD393" s="48"/>
      <c r="DE393" s="48"/>
      <c r="DF393" s="48"/>
      <c r="DG393" s="48"/>
      <c r="DH393" s="48"/>
      <c r="DI393" s="48"/>
      <c r="DJ393" s="48"/>
      <c r="DK393" s="48"/>
      <c r="DL393" s="48"/>
      <c r="DM393" s="48"/>
      <c r="DN393" s="48"/>
      <c r="DO393" s="48"/>
      <c r="DP393" s="48"/>
    </row>
    <row r="394" spans="1:120" ht="18.75" x14ac:dyDescent="0.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  <c r="AA394" s="46"/>
      <c r="AB394" s="46"/>
      <c r="AC394" s="46"/>
      <c r="AD394" s="46"/>
      <c r="AE394" s="46"/>
      <c r="AF394" s="46"/>
      <c r="AG394" s="46"/>
      <c r="AH394" s="46"/>
      <c r="AI394" s="46"/>
      <c r="AJ394" s="46"/>
      <c r="AK394" s="46"/>
      <c r="AL394" s="46"/>
      <c r="AM394" s="46"/>
      <c r="AN394" s="46"/>
      <c r="AO394" s="46"/>
      <c r="AP394" s="46"/>
      <c r="AQ394" s="46"/>
      <c r="AR394" s="46"/>
      <c r="AS394" s="46"/>
      <c r="AT394" s="46"/>
      <c r="AU394" s="46"/>
      <c r="AV394" s="46"/>
      <c r="AW394" s="46"/>
      <c r="AX394" s="46"/>
      <c r="AY394" s="46"/>
      <c r="AZ394" s="46"/>
      <c r="BA394" s="46"/>
      <c r="BB394" s="46"/>
      <c r="BC394" s="46"/>
      <c r="BD394" s="46"/>
      <c r="BE394" s="46"/>
      <c r="BF394" s="46"/>
      <c r="BG394" s="46"/>
      <c r="BH394" s="46"/>
      <c r="BI394" s="48"/>
      <c r="BJ394" s="48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48"/>
      <c r="CO394" s="48"/>
      <c r="CP394" s="48"/>
      <c r="CQ394" s="48"/>
      <c r="CR394" s="48"/>
      <c r="CS394" s="48"/>
      <c r="CT394" s="48"/>
      <c r="CU394" s="48"/>
      <c r="CV394" s="48"/>
      <c r="CW394" s="48"/>
      <c r="CX394" s="48"/>
      <c r="CY394" s="48"/>
      <c r="CZ394" s="48"/>
      <c r="DA394" s="48"/>
      <c r="DB394" s="48"/>
      <c r="DC394" s="48"/>
      <c r="DD394" s="48"/>
      <c r="DE394" s="48"/>
      <c r="DF394" s="48"/>
      <c r="DG394" s="48"/>
      <c r="DH394" s="48"/>
      <c r="DI394" s="48"/>
      <c r="DJ394" s="48"/>
      <c r="DK394" s="48"/>
      <c r="DL394" s="48"/>
      <c r="DM394" s="48"/>
      <c r="DN394" s="48"/>
      <c r="DO394" s="48"/>
      <c r="DP394" s="48"/>
    </row>
    <row r="395" spans="1:120" ht="18.75" x14ac:dyDescent="0.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  <c r="AA395" s="46"/>
      <c r="AB395" s="46"/>
      <c r="AC395" s="46"/>
      <c r="AD395" s="46"/>
      <c r="AE395" s="46"/>
      <c r="AF395" s="46"/>
      <c r="AG395" s="46"/>
      <c r="AH395" s="46"/>
      <c r="AI395" s="46"/>
      <c r="AJ395" s="46"/>
      <c r="AK395" s="46"/>
      <c r="AL395" s="46"/>
      <c r="AM395" s="46"/>
      <c r="AN395" s="46"/>
      <c r="AO395" s="46"/>
      <c r="AP395" s="46"/>
      <c r="AQ395" s="46"/>
      <c r="AR395" s="46"/>
      <c r="AS395" s="46"/>
      <c r="AT395" s="46"/>
      <c r="AU395" s="46"/>
      <c r="AV395" s="46"/>
      <c r="AW395" s="46"/>
      <c r="AX395" s="46"/>
      <c r="AY395" s="46"/>
      <c r="AZ395" s="46"/>
      <c r="BA395" s="46"/>
      <c r="BB395" s="46"/>
      <c r="BC395" s="46"/>
      <c r="BD395" s="46"/>
      <c r="BE395" s="46"/>
      <c r="BF395" s="46"/>
      <c r="BG395" s="46"/>
      <c r="BH395" s="46"/>
      <c r="BI395" s="48"/>
      <c r="BJ395" s="48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/>
      <c r="DH395" s="48"/>
      <c r="DI395" s="48"/>
      <c r="DJ395" s="48"/>
      <c r="DK395" s="48"/>
      <c r="DL395" s="48"/>
      <c r="DM395" s="48"/>
      <c r="DN395" s="48"/>
      <c r="DO395" s="48"/>
      <c r="DP395" s="48"/>
    </row>
    <row r="396" spans="1:120" ht="18.75" x14ac:dyDescent="0.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  <c r="AA396" s="46"/>
      <c r="AB396" s="46"/>
      <c r="AC396" s="46"/>
      <c r="AD396" s="46"/>
      <c r="AE396" s="46"/>
      <c r="AF396" s="46"/>
      <c r="AG396" s="46"/>
      <c r="AH396" s="46"/>
      <c r="AI396" s="46"/>
      <c r="AJ396" s="46"/>
      <c r="AK396" s="46"/>
      <c r="AL396" s="46"/>
      <c r="AM396" s="46"/>
      <c r="AN396" s="46"/>
      <c r="AO396" s="46"/>
      <c r="AP396" s="46"/>
      <c r="AQ396" s="46"/>
      <c r="AR396" s="46"/>
      <c r="AS396" s="46"/>
      <c r="AT396" s="46"/>
      <c r="AU396" s="46"/>
      <c r="AV396" s="46"/>
      <c r="AW396" s="46"/>
      <c r="AX396" s="46"/>
      <c r="AY396" s="46"/>
      <c r="AZ396" s="46"/>
      <c r="BA396" s="46"/>
      <c r="BB396" s="46"/>
      <c r="BC396" s="46"/>
      <c r="BD396" s="46"/>
      <c r="BE396" s="46"/>
      <c r="BF396" s="46"/>
      <c r="BG396" s="46"/>
      <c r="BH396" s="46"/>
      <c r="BI396" s="48"/>
      <c r="BJ396" s="48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/>
      <c r="DH396" s="48"/>
      <c r="DI396" s="48"/>
      <c r="DJ396" s="48"/>
      <c r="DK396" s="48"/>
      <c r="DL396" s="48"/>
      <c r="DM396" s="48"/>
      <c r="DN396" s="48"/>
      <c r="DO396" s="48"/>
      <c r="DP396" s="48"/>
    </row>
    <row r="397" spans="1:120" ht="18.75" x14ac:dyDescent="0.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  <c r="AA397" s="46"/>
      <c r="AB397" s="46"/>
      <c r="AC397" s="46"/>
      <c r="AD397" s="46"/>
      <c r="AE397" s="46"/>
      <c r="AF397" s="46"/>
      <c r="AG397" s="46"/>
      <c r="AH397" s="46"/>
      <c r="AI397" s="46"/>
      <c r="AJ397" s="46"/>
      <c r="AK397" s="46"/>
      <c r="AL397" s="46"/>
      <c r="AM397" s="46"/>
      <c r="AN397" s="46"/>
      <c r="AO397" s="46"/>
      <c r="AP397" s="46"/>
      <c r="AQ397" s="46"/>
      <c r="AR397" s="46"/>
      <c r="AS397" s="46"/>
      <c r="AT397" s="46"/>
      <c r="AU397" s="46"/>
      <c r="AV397" s="46"/>
      <c r="AW397" s="46"/>
      <c r="AX397" s="46"/>
      <c r="AY397" s="46"/>
      <c r="AZ397" s="46"/>
      <c r="BA397" s="46"/>
      <c r="BB397" s="46"/>
      <c r="BC397" s="46"/>
      <c r="BD397" s="46"/>
      <c r="BE397" s="46"/>
      <c r="BF397" s="46"/>
      <c r="BG397" s="46"/>
      <c r="BH397" s="46"/>
      <c r="BI397" s="48"/>
      <c r="BJ397" s="48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/>
      <c r="DH397" s="48"/>
      <c r="DI397" s="48"/>
      <c r="DJ397" s="48"/>
      <c r="DK397" s="48"/>
      <c r="DL397" s="48"/>
      <c r="DM397" s="48"/>
      <c r="DN397" s="48"/>
      <c r="DO397" s="48"/>
      <c r="DP397" s="48"/>
    </row>
    <row r="398" spans="1:120" ht="18.75" x14ac:dyDescent="0.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  <c r="AA398" s="46"/>
      <c r="AB398" s="46"/>
      <c r="AC398" s="46"/>
      <c r="AD398" s="46"/>
      <c r="AE398" s="46"/>
      <c r="AF398" s="46"/>
      <c r="AG398" s="46"/>
      <c r="AH398" s="46"/>
      <c r="AI398" s="46"/>
      <c r="AJ398" s="46"/>
      <c r="AK398" s="46"/>
      <c r="AL398" s="46"/>
      <c r="AM398" s="46"/>
      <c r="AN398" s="46"/>
      <c r="AO398" s="46"/>
      <c r="AP398" s="46"/>
      <c r="AQ398" s="46"/>
      <c r="AR398" s="46"/>
      <c r="AS398" s="46"/>
      <c r="AT398" s="46"/>
      <c r="AU398" s="46"/>
      <c r="AV398" s="46"/>
      <c r="AW398" s="46"/>
      <c r="AX398" s="46"/>
      <c r="AY398" s="46"/>
      <c r="AZ398" s="46"/>
      <c r="BA398" s="46"/>
      <c r="BB398" s="46"/>
      <c r="BC398" s="46"/>
      <c r="BD398" s="46"/>
      <c r="BE398" s="46"/>
      <c r="BF398" s="46"/>
      <c r="BG398" s="46"/>
      <c r="BH398" s="46"/>
      <c r="BI398" s="48"/>
      <c r="BJ398" s="48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/>
      <c r="DH398" s="48"/>
      <c r="DI398" s="48"/>
      <c r="DJ398" s="48"/>
      <c r="DK398" s="48"/>
      <c r="DL398" s="48"/>
      <c r="DM398" s="48"/>
      <c r="DN398" s="48"/>
      <c r="DO398" s="48"/>
      <c r="DP398" s="48"/>
    </row>
    <row r="399" spans="1:120" ht="18.75" x14ac:dyDescent="0.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  <c r="AA399" s="46"/>
      <c r="AB399" s="46"/>
      <c r="AC399" s="46"/>
      <c r="AD399" s="46"/>
      <c r="AE399" s="46"/>
      <c r="AF399" s="46"/>
      <c r="AG399" s="46"/>
      <c r="AH399" s="46"/>
      <c r="AI399" s="46"/>
      <c r="AJ399" s="46"/>
      <c r="AK399" s="46"/>
      <c r="AL399" s="46"/>
      <c r="AM399" s="46"/>
      <c r="AN399" s="46"/>
      <c r="AO399" s="46"/>
      <c r="AP399" s="46"/>
      <c r="AQ399" s="46"/>
      <c r="AR399" s="46"/>
      <c r="AS399" s="46"/>
      <c r="AT399" s="46"/>
      <c r="AU399" s="46"/>
      <c r="AV399" s="46"/>
      <c r="AW399" s="46"/>
      <c r="AX399" s="46"/>
      <c r="AY399" s="46"/>
      <c r="AZ399" s="46"/>
      <c r="BA399" s="46"/>
      <c r="BB399" s="46"/>
      <c r="BC399" s="46"/>
      <c r="BD399" s="46"/>
      <c r="BE399" s="46"/>
      <c r="BF399" s="46"/>
      <c r="BG399" s="46"/>
      <c r="BH399" s="46"/>
      <c r="BI399" s="48"/>
      <c r="BJ399" s="48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/>
      <c r="DH399" s="48"/>
      <c r="DI399" s="48"/>
      <c r="DJ399" s="48"/>
      <c r="DK399" s="48"/>
      <c r="DL399" s="48"/>
      <c r="DM399" s="48"/>
      <c r="DN399" s="48"/>
      <c r="DO399" s="48"/>
      <c r="DP399" s="48"/>
    </row>
    <row r="400" spans="1:120" ht="18.75" x14ac:dyDescent="0.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  <c r="AA400" s="46"/>
      <c r="AB400" s="46"/>
      <c r="AC400" s="46"/>
      <c r="AD400" s="46"/>
      <c r="AE400" s="46"/>
      <c r="AF400" s="46"/>
      <c r="AG400" s="46"/>
      <c r="AH400" s="46"/>
      <c r="AI400" s="46"/>
      <c r="AJ400" s="46"/>
      <c r="AK400" s="46"/>
      <c r="AL400" s="46"/>
      <c r="AM400" s="46"/>
      <c r="AN400" s="46"/>
      <c r="AO400" s="46"/>
      <c r="AP400" s="46"/>
      <c r="AQ400" s="46"/>
      <c r="AR400" s="46"/>
      <c r="AS400" s="46"/>
      <c r="AT400" s="46"/>
      <c r="AU400" s="46"/>
      <c r="AV400" s="46"/>
      <c r="AW400" s="46"/>
      <c r="AX400" s="46"/>
      <c r="AY400" s="46"/>
      <c r="AZ400" s="46"/>
      <c r="BA400" s="46"/>
      <c r="BB400" s="46"/>
      <c r="BC400" s="46"/>
      <c r="BD400" s="46"/>
      <c r="BE400" s="46"/>
      <c r="BF400" s="46"/>
      <c r="BG400" s="46"/>
      <c r="BH400" s="46"/>
      <c r="BI400" s="48"/>
      <c r="BJ400" s="48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/>
      <c r="DH400" s="48"/>
      <c r="DI400" s="48"/>
      <c r="DJ400" s="48"/>
      <c r="DK400" s="48"/>
      <c r="DL400" s="48"/>
      <c r="DM400" s="48"/>
      <c r="DN400" s="48"/>
      <c r="DO400" s="48"/>
      <c r="DP400" s="48"/>
    </row>
    <row r="401" spans="1:120" ht="18.75" x14ac:dyDescent="0.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  <c r="AA401" s="46"/>
      <c r="AB401" s="46"/>
      <c r="AC401" s="46"/>
      <c r="AD401" s="46"/>
      <c r="AE401" s="46"/>
      <c r="AF401" s="46"/>
      <c r="AG401" s="46"/>
      <c r="AH401" s="46"/>
      <c r="AI401" s="46"/>
      <c r="AJ401" s="46"/>
      <c r="AK401" s="46"/>
      <c r="AL401" s="46"/>
      <c r="AM401" s="46"/>
      <c r="AN401" s="46"/>
      <c r="AO401" s="46"/>
      <c r="AP401" s="46"/>
      <c r="AQ401" s="46"/>
      <c r="AR401" s="46"/>
      <c r="AS401" s="46"/>
      <c r="AT401" s="46"/>
      <c r="AU401" s="46"/>
      <c r="AV401" s="46"/>
      <c r="AW401" s="46"/>
      <c r="AX401" s="46"/>
      <c r="AY401" s="46"/>
      <c r="AZ401" s="46"/>
      <c r="BA401" s="46"/>
      <c r="BB401" s="46"/>
      <c r="BC401" s="46"/>
      <c r="BD401" s="46"/>
      <c r="BE401" s="46"/>
      <c r="BF401" s="46"/>
      <c r="BG401" s="46"/>
      <c r="BH401" s="46"/>
      <c r="BI401" s="48"/>
      <c r="BJ401" s="48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/>
      <c r="DH401" s="48"/>
      <c r="DI401" s="48"/>
      <c r="DJ401" s="48"/>
      <c r="DK401" s="48"/>
      <c r="DL401" s="48"/>
      <c r="DM401" s="48"/>
      <c r="DN401" s="48"/>
      <c r="DO401" s="48"/>
      <c r="DP401" s="48"/>
    </row>
    <row r="402" spans="1:120" ht="18.75" x14ac:dyDescent="0.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  <c r="AA402" s="46"/>
      <c r="AB402" s="46"/>
      <c r="AC402" s="46"/>
      <c r="AD402" s="46"/>
      <c r="AE402" s="46"/>
      <c r="AF402" s="46"/>
      <c r="AG402" s="46"/>
      <c r="AH402" s="46"/>
      <c r="AI402" s="46"/>
      <c r="AJ402" s="46"/>
      <c r="AK402" s="46"/>
      <c r="AL402" s="46"/>
      <c r="AM402" s="46"/>
      <c r="AN402" s="46"/>
      <c r="AO402" s="46"/>
      <c r="AP402" s="46"/>
      <c r="AQ402" s="46"/>
      <c r="AR402" s="46"/>
      <c r="AS402" s="46"/>
      <c r="AT402" s="46"/>
      <c r="AU402" s="46"/>
      <c r="AV402" s="46"/>
      <c r="AW402" s="46"/>
      <c r="AX402" s="46"/>
      <c r="AY402" s="46"/>
      <c r="AZ402" s="46"/>
      <c r="BA402" s="46"/>
      <c r="BB402" s="46"/>
      <c r="BC402" s="46"/>
      <c r="BD402" s="46"/>
      <c r="BE402" s="46"/>
      <c r="BF402" s="46"/>
      <c r="BG402" s="46"/>
      <c r="BH402" s="46"/>
      <c r="BI402" s="48"/>
      <c r="BJ402" s="48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/>
      <c r="DH402" s="48"/>
      <c r="DI402" s="48"/>
      <c r="DJ402" s="48"/>
      <c r="DK402" s="48"/>
      <c r="DL402" s="48"/>
      <c r="DM402" s="48"/>
      <c r="DN402" s="48"/>
      <c r="DO402" s="48"/>
      <c r="DP402" s="48"/>
    </row>
    <row r="403" spans="1:120" ht="18.75" x14ac:dyDescent="0.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6"/>
      <c r="AZ403" s="46"/>
      <c r="BA403" s="46"/>
      <c r="BB403" s="46"/>
      <c r="BC403" s="46"/>
      <c r="BD403" s="46"/>
      <c r="BE403" s="46"/>
      <c r="BF403" s="46"/>
      <c r="BG403" s="46"/>
      <c r="BH403" s="46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</row>
    <row r="404" spans="1:120" ht="18.75" x14ac:dyDescent="0.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  <c r="AA404" s="46"/>
      <c r="AB404" s="46"/>
      <c r="AC404" s="46"/>
      <c r="AD404" s="46"/>
      <c r="AE404" s="46"/>
      <c r="AF404" s="46"/>
      <c r="AG404" s="46"/>
      <c r="AH404" s="46"/>
      <c r="AI404" s="46"/>
      <c r="AJ404" s="46"/>
      <c r="AK404" s="46"/>
      <c r="AL404" s="46"/>
      <c r="AM404" s="46"/>
      <c r="AN404" s="46"/>
      <c r="AO404" s="46"/>
      <c r="AP404" s="46"/>
      <c r="AQ404" s="46"/>
      <c r="AR404" s="46"/>
      <c r="AS404" s="46"/>
      <c r="AT404" s="46"/>
      <c r="AU404" s="46"/>
      <c r="AV404" s="46"/>
      <c r="AW404" s="46"/>
      <c r="AX404" s="46"/>
      <c r="AY404" s="46"/>
      <c r="AZ404" s="46"/>
      <c r="BA404" s="46"/>
      <c r="BB404" s="46"/>
      <c r="BC404" s="46"/>
      <c r="BD404" s="46"/>
      <c r="BE404" s="46"/>
      <c r="BF404" s="46"/>
      <c r="BG404" s="46"/>
      <c r="BH404" s="46"/>
      <c r="BI404" s="48"/>
      <c r="BJ404" s="48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/>
      <c r="DH404" s="48"/>
      <c r="DI404" s="48"/>
      <c r="DJ404" s="48"/>
      <c r="DK404" s="48"/>
      <c r="DL404" s="48"/>
      <c r="DM404" s="48"/>
      <c r="DN404" s="48"/>
      <c r="DO404" s="48"/>
      <c r="DP404" s="48"/>
    </row>
    <row r="405" spans="1:120" ht="18.75" x14ac:dyDescent="0.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  <c r="AA405" s="46"/>
      <c r="AB405" s="46"/>
      <c r="AC405" s="46"/>
      <c r="AD405" s="46"/>
      <c r="AE405" s="46"/>
      <c r="AF405" s="46"/>
      <c r="AG405" s="46"/>
      <c r="AH405" s="46"/>
      <c r="AI405" s="46"/>
      <c r="AJ405" s="46"/>
      <c r="AK405" s="46"/>
      <c r="AL405" s="46"/>
      <c r="AM405" s="46"/>
      <c r="AN405" s="46"/>
      <c r="AO405" s="46"/>
      <c r="AP405" s="46"/>
      <c r="AQ405" s="46"/>
      <c r="AR405" s="46"/>
      <c r="AS405" s="46"/>
      <c r="AT405" s="46"/>
      <c r="AU405" s="46"/>
      <c r="AV405" s="46"/>
      <c r="AW405" s="46"/>
      <c r="AX405" s="46"/>
      <c r="AY405" s="46"/>
      <c r="AZ405" s="46"/>
      <c r="BA405" s="46"/>
      <c r="BB405" s="46"/>
      <c r="BC405" s="46"/>
      <c r="BD405" s="46"/>
      <c r="BE405" s="46"/>
      <c r="BF405" s="46"/>
      <c r="BG405" s="46"/>
      <c r="BH405" s="46"/>
      <c r="BI405" s="48"/>
      <c r="BJ405" s="48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/>
      <c r="DH405" s="48"/>
      <c r="DI405" s="48"/>
      <c r="DJ405" s="48"/>
      <c r="DK405" s="48"/>
      <c r="DL405" s="48"/>
      <c r="DM405" s="48"/>
      <c r="DN405" s="48"/>
      <c r="DO405" s="48"/>
      <c r="DP405" s="48"/>
    </row>
    <row r="406" spans="1:120" ht="18.75" x14ac:dyDescent="0.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  <c r="AA406" s="46"/>
      <c r="AB406" s="46"/>
      <c r="AC406" s="46"/>
      <c r="AD406" s="46"/>
      <c r="AE406" s="46"/>
      <c r="AF406" s="46"/>
      <c r="AG406" s="46"/>
      <c r="AH406" s="46"/>
      <c r="AI406" s="46"/>
      <c r="AJ406" s="46"/>
      <c r="AK406" s="46"/>
      <c r="AL406" s="46"/>
      <c r="AM406" s="46"/>
      <c r="AN406" s="46"/>
      <c r="AO406" s="46"/>
      <c r="AP406" s="46"/>
      <c r="AQ406" s="46"/>
      <c r="AR406" s="46"/>
      <c r="AS406" s="46"/>
      <c r="AT406" s="46"/>
      <c r="AU406" s="46"/>
      <c r="AV406" s="46"/>
      <c r="AW406" s="46"/>
      <c r="AX406" s="46"/>
      <c r="AY406" s="46"/>
      <c r="AZ406" s="46"/>
      <c r="BA406" s="46"/>
      <c r="BB406" s="46"/>
      <c r="BC406" s="46"/>
      <c r="BD406" s="46"/>
      <c r="BE406" s="46"/>
      <c r="BF406" s="46"/>
      <c r="BG406" s="46"/>
      <c r="BH406" s="46"/>
      <c r="BI406" s="48"/>
      <c r="BJ406" s="48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/>
      <c r="DH406" s="48"/>
      <c r="DI406" s="48"/>
      <c r="DJ406" s="48"/>
      <c r="DK406" s="48"/>
      <c r="DL406" s="48"/>
      <c r="DM406" s="48"/>
      <c r="DN406" s="48"/>
      <c r="DO406" s="48"/>
      <c r="DP406" s="48"/>
    </row>
    <row r="407" spans="1:120" ht="18.75" x14ac:dyDescent="0.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  <c r="AA407" s="46"/>
      <c r="AB407" s="46"/>
      <c r="AC407" s="46"/>
      <c r="AD407" s="46"/>
      <c r="AE407" s="46"/>
      <c r="AF407" s="46"/>
      <c r="AG407" s="46"/>
      <c r="AH407" s="46"/>
      <c r="AI407" s="46"/>
      <c r="AJ407" s="46"/>
      <c r="AK407" s="46"/>
      <c r="AL407" s="46"/>
      <c r="AM407" s="46"/>
      <c r="AN407" s="46"/>
      <c r="AO407" s="46"/>
      <c r="AP407" s="46"/>
      <c r="AQ407" s="46"/>
      <c r="AR407" s="46"/>
      <c r="AS407" s="46"/>
      <c r="AT407" s="46"/>
      <c r="AU407" s="46"/>
      <c r="AV407" s="46"/>
      <c r="AW407" s="46"/>
      <c r="AX407" s="46"/>
      <c r="AY407" s="46"/>
      <c r="AZ407" s="46"/>
      <c r="BA407" s="46"/>
      <c r="BB407" s="46"/>
      <c r="BC407" s="46"/>
      <c r="BD407" s="46"/>
      <c r="BE407" s="46"/>
      <c r="BF407" s="46"/>
      <c r="BG407" s="46"/>
      <c r="BH407" s="46"/>
      <c r="BI407" s="48"/>
      <c r="BJ407" s="48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/>
      <c r="DH407" s="48"/>
      <c r="DI407" s="48"/>
      <c r="DJ407" s="48"/>
      <c r="DK407" s="48"/>
      <c r="DL407" s="48"/>
      <c r="DM407" s="48"/>
      <c r="DN407" s="48"/>
      <c r="DO407" s="48"/>
      <c r="DP407" s="48"/>
    </row>
    <row r="408" spans="1:120" ht="18.75" x14ac:dyDescent="0.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  <c r="AA408" s="46"/>
      <c r="AB408" s="46"/>
      <c r="AC408" s="46"/>
      <c r="AD408" s="46"/>
      <c r="AE408" s="46"/>
      <c r="AF408" s="46"/>
      <c r="AG408" s="46"/>
      <c r="AH408" s="46"/>
      <c r="AI408" s="46"/>
      <c r="AJ408" s="46"/>
      <c r="AK408" s="46"/>
      <c r="AL408" s="46"/>
      <c r="AM408" s="46"/>
      <c r="AN408" s="46"/>
      <c r="AO408" s="46"/>
      <c r="AP408" s="46"/>
      <c r="AQ408" s="46"/>
      <c r="AR408" s="46"/>
      <c r="AS408" s="46"/>
      <c r="AT408" s="46"/>
      <c r="AU408" s="46"/>
      <c r="AV408" s="46"/>
      <c r="AW408" s="46"/>
      <c r="AX408" s="46"/>
      <c r="AY408" s="46"/>
      <c r="AZ408" s="46"/>
      <c r="BA408" s="46"/>
      <c r="BB408" s="46"/>
      <c r="BC408" s="46"/>
      <c r="BD408" s="46"/>
      <c r="BE408" s="46"/>
      <c r="BF408" s="46"/>
      <c r="BG408" s="46"/>
      <c r="BH408" s="46"/>
      <c r="BI408" s="48"/>
      <c r="BJ408" s="48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/>
      <c r="DH408" s="48"/>
      <c r="DI408" s="48"/>
      <c r="DJ408" s="48"/>
      <c r="DK408" s="48"/>
      <c r="DL408" s="48"/>
      <c r="DM408" s="48"/>
      <c r="DN408" s="48"/>
      <c r="DO408" s="48"/>
      <c r="DP408" s="48"/>
    </row>
    <row r="409" spans="1:120" ht="18.75" x14ac:dyDescent="0.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  <c r="AA409" s="46"/>
      <c r="AB409" s="46"/>
      <c r="AC409" s="46"/>
      <c r="AD409" s="46"/>
      <c r="AE409" s="46"/>
      <c r="AF409" s="46"/>
      <c r="AG409" s="46"/>
      <c r="AH409" s="46"/>
      <c r="AI409" s="46"/>
      <c r="AJ409" s="46"/>
      <c r="AK409" s="46"/>
      <c r="AL409" s="46"/>
      <c r="AM409" s="46"/>
      <c r="AN409" s="46"/>
      <c r="AO409" s="46"/>
      <c r="AP409" s="46"/>
      <c r="AQ409" s="46"/>
      <c r="AR409" s="46"/>
      <c r="AS409" s="46"/>
      <c r="AT409" s="46"/>
      <c r="AU409" s="46"/>
      <c r="AV409" s="46"/>
      <c r="AW409" s="46"/>
      <c r="AX409" s="46"/>
      <c r="AY409" s="46"/>
      <c r="AZ409" s="46"/>
      <c r="BA409" s="46"/>
      <c r="BB409" s="46"/>
      <c r="BC409" s="46"/>
      <c r="BD409" s="46"/>
      <c r="BE409" s="46"/>
      <c r="BF409" s="46"/>
      <c r="BG409" s="46"/>
      <c r="BH409" s="46"/>
      <c r="BI409" s="48"/>
      <c r="BJ409" s="48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/>
      <c r="DH409" s="48"/>
      <c r="DI409" s="48"/>
      <c r="DJ409" s="48"/>
      <c r="DK409" s="48"/>
      <c r="DL409" s="48"/>
      <c r="DM409" s="48"/>
      <c r="DN409" s="48"/>
      <c r="DO409" s="48"/>
      <c r="DP409" s="48"/>
    </row>
    <row r="410" spans="1:120" ht="18.75" x14ac:dyDescent="0.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  <c r="AA410" s="46"/>
      <c r="AB410" s="46"/>
      <c r="AC410" s="46"/>
      <c r="AD410" s="46"/>
      <c r="AE410" s="46"/>
      <c r="AF410" s="46"/>
      <c r="AG410" s="46"/>
      <c r="AH410" s="46"/>
      <c r="AI410" s="46"/>
      <c r="AJ410" s="46"/>
      <c r="AK410" s="46"/>
      <c r="AL410" s="46"/>
      <c r="AM410" s="46"/>
      <c r="AN410" s="46"/>
      <c r="AO410" s="46"/>
      <c r="AP410" s="46"/>
      <c r="AQ410" s="46"/>
      <c r="AR410" s="46"/>
      <c r="AS410" s="46"/>
      <c r="AT410" s="46"/>
      <c r="AU410" s="46"/>
      <c r="AV410" s="46"/>
      <c r="AW410" s="46"/>
      <c r="AX410" s="46"/>
      <c r="AY410" s="46"/>
      <c r="AZ410" s="46"/>
      <c r="BA410" s="46"/>
      <c r="BB410" s="46"/>
      <c r="BC410" s="46"/>
      <c r="BD410" s="46"/>
      <c r="BE410" s="46"/>
      <c r="BF410" s="46"/>
      <c r="BG410" s="46"/>
      <c r="BH410" s="46"/>
      <c r="BI410" s="48"/>
      <c r="BJ410" s="48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/>
      <c r="DH410" s="48"/>
      <c r="DI410" s="48"/>
      <c r="DJ410" s="48"/>
      <c r="DK410" s="48"/>
      <c r="DL410" s="48"/>
      <c r="DM410" s="48"/>
      <c r="DN410" s="48"/>
      <c r="DO410" s="48"/>
      <c r="DP410" s="48"/>
    </row>
    <row r="411" spans="1:120" ht="18.75" x14ac:dyDescent="0.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  <c r="AA411" s="46"/>
      <c r="AB411" s="46"/>
      <c r="AC411" s="46"/>
      <c r="AD411" s="46"/>
      <c r="AE411" s="46"/>
      <c r="AF411" s="46"/>
      <c r="AG411" s="46"/>
      <c r="AH411" s="46"/>
      <c r="AI411" s="46"/>
      <c r="AJ411" s="46"/>
      <c r="AK411" s="46"/>
      <c r="AL411" s="46"/>
      <c r="AM411" s="46"/>
      <c r="AN411" s="46"/>
      <c r="AO411" s="46"/>
      <c r="AP411" s="46"/>
      <c r="AQ411" s="46"/>
      <c r="AR411" s="46"/>
      <c r="AS411" s="46"/>
      <c r="AT411" s="46"/>
      <c r="AU411" s="46"/>
      <c r="AV411" s="46"/>
      <c r="AW411" s="46"/>
      <c r="AX411" s="46"/>
      <c r="AY411" s="46"/>
      <c r="AZ411" s="46"/>
      <c r="BA411" s="46"/>
      <c r="BB411" s="46"/>
      <c r="BC411" s="46"/>
      <c r="BD411" s="46"/>
      <c r="BE411" s="46"/>
      <c r="BF411" s="46"/>
      <c r="BG411" s="46"/>
      <c r="BH411" s="46"/>
      <c r="BI411" s="48"/>
      <c r="BJ411" s="48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/>
      <c r="DH411" s="48"/>
      <c r="DI411" s="48"/>
      <c r="DJ411" s="48"/>
      <c r="DK411" s="48"/>
      <c r="DL411" s="48"/>
      <c r="DM411" s="48"/>
      <c r="DN411" s="48"/>
      <c r="DO411" s="48"/>
      <c r="DP411" s="48"/>
    </row>
    <row r="412" spans="1:120" ht="18.75" x14ac:dyDescent="0.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  <c r="AA412" s="46"/>
      <c r="AB412" s="46"/>
      <c r="AC412" s="46"/>
      <c r="AD412" s="46"/>
      <c r="AE412" s="46"/>
      <c r="AF412" s="46"/>
      <c r="AG412" s="46"/>
      <c r="AH412" s="46"/>
      <c r="AI412" s="46"/>
      <c r="AJ412" s="46"/>
      <c r="AK412" s="46"/>
      <c r="AL412" s="46"/>
      <c r="AM412" s="46"/>
      <c r="AN412" s="46"/>
      <c r="AO412" s="46"/>
      <c r="AP412" s="46"/>
      <c r="AQ412" s="46"/>
      <c r="AR412" s="46"/>
      <c r="AS412" s="46"/>
      <c r="AT412" s="46"/>
      <c r="AU412" s="46"/>
      <c r="AV412" s="46"/>
      <c r="AW412" s="46"/>
      <c r="AX412" s="46"/>
      <c r="AY412" s="46"/>
      <c r="AZ412" s="46"/>
      <c r="BA412" s="46"/>
      <c r="BB412" s="46"/>
      <c r="BC412" s="46"/>
      <c r="BD412" s="46"/>
      <c r="BE412" s="46"/>
      <c r="BF412" s="46"/>
      <c r="BG412" s="46"/>
      <c r="BH412" s="46"/>
      <c r="BI412" s="48"/>
      <c r="BJ412" s="48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/>
      <c r="DH412" s="48"/>
      <c r="DI412" s="48"/>
      <c r="DJ412" s="48"/>
      <c r="DK412" s="48"/>
      <c r="DL412" s="48"/>
      <c r="DM412" s="48"/>
      <c r="DN412" s="48"/>
      <c r="DO412" s="48"/>
      <c r="DP412" s="48"/>
    </row>
    <row r="413" spans="1:120" ht="18.75" x14ac:dyDescent="0.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  <c r="AA413" s="46"/>
      <c r="AB413" s="46"/>
      <c r="AC413" s="46"/>
      <c r="AD413" s="46"/>
      <c r="AE413" s="46"/>
      <c r="AF413" s="46"/>
      <c r="AG413" s="46"/>
      <c r="AH413" s="46"/>
      <c r="AI413" s="46"/>
      <c r="AJ413" s="46"/>
      <c r="AK413" s="46"/>
      <c r="AL413" s="46"/>
      <c r="AM413" s="46"/>
      <c r="AN413" s="46"/>
      <c r="AO413" s="46"/>
      <c r="AP413" s="46"/>
      <c r="AQ413" s="46"/>
      <c r="AR413" s="46"/>
      <c r="AS413" s="46"/>
      <c r="AT413" s="46"/>
      <c r="AU413" s="46"/>
      <c r="AV413" s="46"/>
      <c r="AW413" s="46"/>
      <c r="AX413" s="46"/>
      <c r="AY413" s="46"/>
      <c r="AZ413" s="46"/>
      <c r="BA413" s="46"/>
      <c r="BB413" s="46"/>
      <c r="BC413" s="46"/>
      <c r="BD413" s="46"/>
      <c r="BE413" s="46"/>
      <c r="BF413" s="46"/>
      <c r="BG413" s="46"/>
      <c r="BH413" s="46"/>
      <c r="BI413" s="48"/>
      <c r="BJ413" s="48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/>
      <c r="DH413" s="48"/>
      <c r="DI413" s="48"/>
      <c r="DJ413" s="48"/>
      <c r="DK413" s="48"/>
      <c r="DL413" s="48"/>
      <c r="DM413" s="48"/>
      <c r="DN413" s="48"/>
      <c r="DO413" s="48"/>
      <c r="DP413" s="48"/>
    </row>
    <row r="414" spans="1:120" ht="18.75" x14ac:dyDescent="0.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  <c r="AA414" s="46"/>
      <c r="AB414" s="46"/>
      <c r="AC414" s="46"/>
      <c r="AD414" s="46"/>
      <c r="AE414" s="46"/>
      <c r="AF414" s="46"/>
      <c r="AG414" s="46"/>
      <c r="AH414" s="46"/>
      <c r="AI414" s="46"/>
      <c r="AJ414" s="46"/>
      <c r="AK414" s="46"/>
      <c r="AL414" s="46"/>
      <c r="AM414" s="46"/>
      <c r="AN414" s="46"/>
      <c r="AO414" s="46"/>
      <c r="AP414" s="46"/>
      <c r="AQ414" s="46"/>
      <c r="AR414" s="46"/>
      <c r="AS414" s="46"/>
      <c r="AT414" s="46"/>
      <c r="AU414" s="46"/>
      <c r="AV414" s="46"/>
      <c r="AW414" s="46"/>
      <c r="AX414" s="46"/>
      <c r="AY414" s="46"/>
      <c r="AZ414" s="46"/>
      <c r="BA414" s="46"/>
      <c r="BB414" s="46"/>
      <c r="BC414" s="46"/>
      <c r="BD414" s="46"/>
      <c r="BE414" s="46"/>
      <c r="BF414" s="46"/>
      <c r="BG414" s="46"/>
      <c r="BH414" s="46"/>
      <c r="BI414" s="48"/>
      <c r="BJ414" s="48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/>
      <c r="DH414" s="48"/>
      <c r="DI414" s="48"/>
      <c r="DJ414" s="48"/>
      <c r="DK414" s="48"/>
      <c r="DL414" s="48"/>
      <c r="DM414" s="48"/>
      <c r="DN414" s="48"/>
      <c r="DO414" s="48"/>
      <c r="DP414" s="48"/>
    </row>
    <row r="415" spans="1:120" ht="18.75" x14ac:dyDescent="0.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  <c r="AA415" s="46"/>
      <c r="AB415" s="46"/>
      <c r="AC415" s="46"/>
      <c r="AD415" s="46"/>
      <c r="AE415" s="46"/>
      <c r="AF415" s="46"/>
      <c r="AG415" s="46"/>
      <c r="AH415" s="46"/>
      <c r="AI415" s="46"/>
      <c r="AJ415" s="46"/>
      <c r="AK415" s="46"/>
      <c r="AL415" s="46"/>
      <c r="AM415" s="46"/>
      <c r="AN415" s="46"/>
      <c r="AO415" s="46"/>
      <c r="AP415" s="46"/>
      <c r="AQ415" s="46"/>
      <c r="AR415" s="46"/>
      <c r="AS415" s="46"/>
      <c r="AT415" s="46"/>
      <c r="AU415" s="46"/>
      <c r="AV415" s="46"/>
      <c r="AW415" s="46"/>
      <c r="AX415" s="46"/>
      <c r="AY415" s="46"/>
      <c r="AZ415" s="46"/>
      <c r="BA415" s="46"/>
      <c r="BB415" s="46"/>
      <c r="BC415" s="46"/>
      <c r="BD415" s="46"/>
      <c r="BE415" s="46"/>
      <c r="BF415" s="46"/>
      <c r="BG415" s="46"/>
      <c r="BH415" s="46"/>
      <c r="BI415" s="48"/>
      <c r="BJ415" s="48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/>
      <c r="DH415" s="48"/>
      <c r="DI415" s="48"/>
      <c r="DJ415" s="48"/>
      <c r="DK415" s="48"/>
      <c r="DL415" s="48"/>
      <c r="DM415" s="48"/>
      <c r="DN415" s="48"/>
      <c r="DO415" s="48"/>
      <c r="DP415" s="48"/>
    </row>
    <row r="416" spans="1:120" ht="18.75" x14ac:dyDescent="0.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  <c r="AA416" s="46"/>
      <c r="AB416" s="46"/>
      <c r="AC416" s="46"/>
      <c r="AD416" s="46"/>
      <c r="AE416" s="46"/>
      <c r="AF416" s="46"/>
      <c r="AG416" s="46"/>
      <c r="AH416" s="46"/>
      <c r="AI416" s="46"/>
      <c r="AJ416" s="46"/>
      <c r="AK416" s="46"/>
      <c r="AL416" s="46"/>
      <c r="AM416" s="46"/>
      <c r="AN416" s="46"/>
      <c r="AO416" s="46"/>
      <c r="AP416" s="46"/>
      <c r="AQ416" s="46"/>
      <c r="AR416" s="46"/>
      <c r="AS416" s="46"/>
      <c r="AT416" s="46"/>
      <c r="AU416" s="46"/>
      <c r="AV416" s="46"/>
      <c r="AW416" s="46"/>
      <c r="AX416" s="46"/>
      <c r="AY416" s="46"/>
      <c r="AZ416" s="46"/>
      <c r="BA416" s="46"/>
      <c r="BB416" s="46"/>
      <c r="BC416" s="46"/>
      <c r="BD416" s="46"/>
      <c r="BE416" s="46"/>
      <c r="BF416" s="46"/>
      <c r="BG416" s="46"/>
      <c r="BH416" s="46"/>
      <c r="BI416" s="48"/>
      <c r="BJ416" s="48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/>
      <c r="DH416" s="48"/>
      <c r="DI416" s="48"/>
      <c r="DJ416" s="48"/>
      <c r="DK416" s="48"/>
      <c r="DL416" s="48"/>
      <c r="DM416" s="48"/>
      <c r="DN416" s="48"/>
      <c r="DO416" s="48"/>
      <c r="DP416" s="48"/>
    </row>
    <row r="417" spans="1:120" ht="18.75" x14ac:dyDescent="0.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  <c r="AA417" s="46"/>
      <c r="AB417" s="46"/>
      <c r="AC417" s="46"/>
      <c r="AD417" s="46"/>
      <c r="AE417" s="46"/>
      <c r="AF417" s="46"/>
      <c r="AG417" s="46"/>
      <c r="AH417" s="46"/>
      <c r="AI417" s="46"/>
      <c r="AJ417" s="46"/>
      <c r="AK417" s="46"/>
      <c r="AL417" s="46"/>
      <c r="AM417" s="46"/>
      <c r="AN417" s="46"/>
      <c r="AO417" s="46"/>
      <c r="AP417" s="46"/>
      <c r="AQ417" s="46"/>
      <c r="AR417" s="46"/>
      <c r="AS417" s="46"/>
      <c r="AT417" s="46"/>
      <c r="AU417" s="46"/>
      <c r="AV417" s="46"/>
      <c r="AW417" s="46"/>
      <c r="AX417" s="46"/>
      <c r="AY417" s="46"/>
      <c r="AZ417" s="46"/>
      <c r="BA417" s="46"/>
      <c r="BB417" s="46"/>
      <c r="BC417" s="46"/>
      <c r="BD417" s="46"/>
      <c r="BE417" s="46"/>
      <c r="BF417" s="46"/>
      <c r="BG417" s="46"/>
      <c r="BH417" s="46"/>
      <c r="BI417" s="48"/>
      <c r="BJ417" s="48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/>
      <c r="DH417" s="48"/>
      <c r="DI417" s="48"/>
      <c r="DJ417" s="48"/>
      <c r="DK417" s="48"/>
      <c r="DL417" s="48"/>
      <c r="DM417" s="48"/>
      <c r="DN417" s="48"/>
      <c r="DO417" s="48"/>
      <c r="DP417" s="48"/>
    </row>
    <row r="418" spans="1:120" ht="18.75" x14ac:dyDescent="0.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  <c r="AA418" s="46"/>
      <c r="AB418" s="46"/>
      <c r="AC418" s="46"/>
      <c r="AD418" s="46"/>
      <c r="AE418" s="46"/>
      <c r="AF418" s="46"/>
      <c r="AG418" s="46"/>
      <c r="AH418" s="46"/>
      <c r="AI418" s="46"/>
      <c r="AJ418" s="46"/>
      <c r="AK418" s="46"/>
      <c r="AL418" s="46"/>
      <c r="AM418" s="46"/>
      <c r="AN418" s="46"/>
      <c r="AO418" s="46"/>
      <c r="AP418" s="46"/>
      <c r="AQ418" s="46"/>
      <c r="AR418" s="46"/>
      <c r="AS418" s="46"/>
      <c r="AT418" s="46"/>
      <c r="AU418" s="46"/>
      <c r="AV418" s="46"/>
      <c r="AW418" s="46"/>
      <c r="AX418" s="46"/>
      <c r="AY418" s="46"/>
      <c r="AZ418" s="46"/>
      <c r="BA418" s="46"/>
      <c r="BB418" s="46"/>
      <c r="BC418" s="46"/>
      <c r="BD418" s="46"/>
      <c r="BE418" s="46"/>
      <c r="BF418" s="46"/>
      <c r="BG418" s="46"/>
      <c r="BH418" s="46"/>
      <c r="BI418" s="48"/>
      <c r="BJ418" s="48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/>
      <c r="DH418" s="48"/>
      <c r="DI418" s="48"/>
      <c r="DJ418" s="48"/>
      <c r="DK418" s="48"/>
      <c r="DL418" s="48"/>
      <c r="DM418" s="48"/>
      <c r="DN418" s="48"/>
      <c r="DO418" s="48"/>
      <c r="DP418" s="48"/>
    </row>
    <row r="419" spans="1:120" ht="18.75" x14ac:dyDescent="0.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6"/>
      <c r="AO419" s="46"/>
      <c r="AP419" s="46"/>
      <c r="AQ419" s="46"/>
      <c r="AR419" s="46"/>
      <c r="AS419" s="46"/>
      <c r="AT419" s="46"/>
      <c r="AU419" s="46"/>
      <c r="AV419" s="46"/>
      <c r="AW419" s="46"/>
      <c r="AX419" s="46"/>
      <c r="AY419" s="46"/>
      <c r="AZ419" s="46"/>
      <c r="BA419" s="46"/>
      <c r="BB419" s="46"/>
      <c r="BC419" s="46"/>
      <c r="BD419" s="46"/>
      <c r="BE419" s="46"/>
      <c r="BF419" s="46"/>
      <c r="BG419" s="46"/>
      <c r="BH419" s="46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</row>
    <row r="420" spans="1:120" ht="18.75" x14ac:dyDescent="0.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  <c r="AA420" s="46"/>
      <c r="AB420" s="46"/>
      <c r="AC420" s="46"/>
      <c r="AD420" s="46"/>
      <c r="AE420" s="46"/>
      <c r="AF420" s="46"/>
      <c r="AG420" s="46"/>
      <c r="AH420" s="46"/>
      <c r="AI420" s="46"/>
      <c r="AJ420" s="46"/>
      <c r="AK420" s="46"/>
      <c r="AL420" s="46"/>
      <c r="AM420" s="46"/>
      <c r="AN420" s="46"/>
      <c r="AO420" s="46"/>
      <c r="AP420" s="46"/>
      <c r="AQ420" s="46"/>
      <c r="AR420" s="46"/>
      <c r="AS420" s="46"/>
      <c r="AT420" s="46"/>
      <c r="AU420" s="46"/>
      <c r="AV420" s="46"/>
      <c r="AW420" s="46"/>
      <c r="AX420" s="46"/>
      <c r="AY420" s="46"/>
      <c r="AZ420" s="46"/>
      <c r="BA420" s="46"/>
      <c r="BB420" s="46"/>
      <c r="BC420" s="46"/>
      <c r="BD420" s="46"/>
      <c r="BE420" s="46"/>
      <c r="BF420" s="46"/>
      <c r="BG420" s="46"/>
      <c r="BH420" s="46"/>
      <c r="BI420" s="48"/>
      <c r="BJ420" s="48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/>
      <c r="DH420" s="48"/>
      <c r="DI420" s="48"/>
      <c r="DJ420" s="48"/>
      <c r="DK420" s="48"/>
      <c r="DL420" s="48"/>
      <c r="DM420" s="48"/>
      <c r="DN420" s="48"/>
      <c r="DO420" s="48"/>
      <c r="DP420" s="48"/>
    </row>
    <row r="421" spans="1:120" ht="18.75" x14ac:dyDescent="0.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  <c r="AA421" s="46"/>
      <c r="AB421" s="46"/>
      <c r="AC421" s="46"/>
      <c r="AD421" s="46"/>
      <c r="AE421" s="46"/>
      <c r="AF421" s="46"/>
      <c r="AG421" s="46"/>
      <c r="AH421" s="46"/>
      <c r="AI421" s="46"/>
      <c r="AJ421" s="46"/>
      <c r="AK421" s="46"/>
      <c r="AL421" s="46"/>
      <c r="AM421" s="46"/>
      <c r="AN421" s="46"/>
      <c r="AO421" s="46"/>
      <c r="AP421" s="46"/>
      <c r="AQ421" s="46"/>
      <c r="AR421" s="46"/>
      <c r="AS421" s="46"/>
      <c r="AT421" s="46"/>
      <c r="AU421" s="46"/>
      <c r="AV421" s="46"/>
      <c r="AW421" s="46"/>
      <c r="AX421" s="46"/>
      <c r="AY421" s="46"/>
      <c r="AZ421" s="46"/>
      <c r="BA421" s="46"/>
      <c r="BB421" s="46"/>
      <c r="BC421" s="46"/>
      <c r="BD421" s="46"/>
      <c r="BE421" s="46"/>
      <c r="BF421" s="46"/>
      <c r="BG421" s="46"/>
      <c r="BH421" s="46"/>
      <c r="BI421" s="48"/>
      <c r="BJ421" s="48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/>
      <c r="DH421" s="48"/>
      <c r="DI421" s="48"/>
      <c r="DJ421" s="48"/>
      <c r="DK421" s="48"/>
      <c r="DL421" s="48"/>
      <c r="DM421" s="48"/>
      <c r="DN421" s="48"/>
      <c r="DO421" s="48"/>
      <c r="DP421" s="48"/>
    </row>
    <row r="422" spans="1:120" ht="18.75" x14ac:dyDescent="0.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  <c r="AA422" s="46"/>
      <c r="AB422" s="46"/>
      <c r="AC422" s="46"/>
      <c r="AD422" s="46"/>
      <c r="AE422" s="46"/>
      <c r="AF422" s="46"/>
      <c r="AG422" s="46"/>
      <c r="AH422" s="46"/>
      <c r="AI422" s="46"/>
      <c r="AJ422" s="46"/>
      <c r="AK422" s="46"/>
      <c r="AL422" s="46"/>
      <c r="AM422" s="46"/>
      <c r="AN422" s="46"/>
      <c r="AO422" s="46"/>
      <c r="AP422" s="46"/>
      <c r="AQ422" s="46"/>
      <c r="AR422" s="46"/>
      <c r="AS422" s="46"/>
      <c r="AT422" s="46"/>
      <c r="AU422" s="46"/>
      <c r="AV422" s="46"/>
      <c r="AW422" s="46"/>
      <c r="AX422" s="46"/>
      <c r="AY422" s="46"/>
      <c r="AZ422" s="46"/>
      <c r="BA422" s="46"/>
      <c r="BB422" s="46"/>
      <c r="BC422" s="46"/>
      <c r="BD422" s="46"/>
      <c r="BE422" s="46"/>
      <c r="BF422" s="46"/>
      <c r="BG422" s="46"/>
      <c r="BH422" s="46"/>
      <c r="BI422" s="48"/>
      <c r="BJ422" s="48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/>
      <c r="DH422" s="48"/>
      <c r="DI422" s="48"/>
      <c r="DJ422" s="48"/>
      <c r="DK422" s="48"/>
      <c r="DL422" s="48"/>
      <c r="DM422" s="48"/>
      <c r="DN422" s="48"/>
      <c r="DO422" s="48"/>
      <c r="DP422" s="48"/>
    </row>
    <row r="423" spans="1:120" ht="18.75" x14ac:dyDescent="0.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  <c r="AA423" s="46"/>
      <c r="AB423" s="46"/>
      <c r="AC423" s="46"/>
      <c r="AD423" s="46"/>
      <c r="AE423" s="46"/>
      <c r="AF423" s="46"/>
      <c r="AG423" s="46"/>
      <c r="AH423" s="46"/>
      <c r="AI423" s="46"/>
      <c r="AJ423" s="46"/>
      <c r="AK423" s="46"/>
      <c r="AL423" s="46"/>
      <c r="AM423" s="46"/>
      <c r="AN423" s="46"/>
      <c r="AO423" s="46"/>
      <c r="AP423" s="46"/>
      <c r="AQ423" s="46"/>
      <c r="AR423" s="46"/>
      <c r="AS423" s="46"/>
      <c r="AT423" s="46"/>
      <c r="AU423" s="46"/>
      <c r="AV423" s="46"/>
      <c r="AW423" s="46"/>
      <c r="AX423" s="46"/>
      <c r="AY423" s="46"/>
      <c r="AZ423" s="46"/>
      <c r="BA423" s="46"/>
      <c r="BB423" s="46"/>
      <c r="BC423" s="46"/>
      <c r="BD423" s="46"/>
      <c r="BE423" s="46"/>
      <c r="BF423" s="46"/>
      <c r="BG423" s="46"/>
      <c r="BH423" s="46"/>
      <c r="BI423" s="48"/>
      <c r="BJ423" s="48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/>
      <c r="DH423" s="48"/>
      <c r="DI423" s="48"/>
      <c r="DJ423" s="48"/>
      <c r="DK423" s="48"/>
      <c r="DL423" s="48"/>
      <c r="DM423" s="48"/>
      <c r="DN423" s="48"/>
      <c r="DO423" s="48"/>
      <c r="DP423" s="48"/>
    </row>
    <row r="424" spans="1:120" ht="18.75" x14ac:dyDescent="0.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  <c r="AA424" s="46"/>
      <c r="AB424" s="46"/>
      <c r="AC424" s="46"/>
      <c r="AD424" s="46"/>
      <c r="AE424" s="46"/>
      <c r="AF424" s="46"/>
      <c r="AG424" s="46"/>
      <c r="AH424" s="46"/>
      <c r="AI424" s="46"/>
      <c r="AJ424" s="46"/>
      <c r="AK424" s="46"/>
      <c r="AL424" s="46"/>
      <c r="AM424" s="46"/>
      <c r="AN424" s="46"/>
      <c r="AO424" s="46"/>
      <c r="AP424" s="46"/>
      <c r="AQ424" s="46"/>
      <c r="AR424" s="46"/>
      <c r="AS424" s="46"/>
      <c r="AT424" s="46"/>
      <c r="AU424" s="46"/>
      <c r="AV424" s="46"/>
      <c r="AW424" s="46"/>
      <c r="AX424" s="46"/>
      <c r="AY424" s="46"/>
      <c r="AZ424" s="46"/>
      <c r="BA424" s="46"/>
      <c r="BB424" s="46"/>
      <c r="BC424" s="46"/>
      <c r="BD424" s="46"/>
      <c r="BE424" s="46"/>
      <c r="BF424" s="46"/>
      <c r="BG424" s="46"/>
      <c r="BH424" s="46"/>
      <c r="BI424" s="48"/>
      <c r="BJ424" s="48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/>
      <c r="DH424" s="48"/>
      <c r="DI424" s="48"/>
      <c r="DJ424" s="48"/>
      <c r="DK424" s="48"/>
      <c r="DL424" s="48"/>
      <c r="DM424" s="48"/>
      <c r="DN424" s="48"/>
      <c r="DO424" s="48"/>
      <c r="DP424" s="48"/>
    </row>
    <row r="425" spans="1:120" ht="18.75" x14ac:dyDescent="0.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  <c r="AA425" s="46"/>
      <c r="AB425" s="46"/>
      <c r="AC425" s="46"/>
      <c r="AD425" s="46"/>
      <c r="AE425" s="46"/>
      <c r="AF425" s="46"/>
      <c r="AG425" s="46"/>
      <c r="AH425" s="46"/>
      <c r="AI425" s="46"/>
      <c r="AJ425" s="46"/>
      <c r="AK425" s="46"/>
      <c r="AL425" s="46"/>
      <c r="AM425" s="46"/>
      <c r="AN425" s="46"/>
      <c r="AO425" s="46"/>
      <c r="AP425" s="46"/>
      <c r="AQ425" s="46"/>
      <c r="AR425" s="46"/>
      <c r="AS425" s="46"/>
      <c r="AT425" s="46"/>
      <c r="AU425" s="46"/>
      <c r="AV425" s="46"/>
      <c r="AW425" s="46"/>
      <c r="AX425" s="46"/>
      <c r="AY425" s="46"/>
      <c r="AZ425" s="46"/>
      <c r="BA425" s="46"/>
      <c r="BB425" s="46"/>
      <c r="BC425" s="46"/>
      <c r="BD425" s="46"/>
      <c r="BE425" s="46"/>
      <c r="BF425" s="46"/>
      <c r="BG425" s="46"/>
      <c r="BH425" s="46"/>
      <c r="BI425" s="48"/>
      <c r="BJ425" s="48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/>
      <c r="DH425" s="48"/>
      <c r="DI425" s="48"/>
      <c r="DJ425" s="48"/>
      <c r="DK425" s="48"/>
      <c r="DL425" s="48"/>
      <c r="DM425" s="48"/>
      <c r="DN425" s="48"/>
      <c r="DO425" s="48"/>
      <c r="DP425" s="48"/>
    </row>
    <row r="426" spans="1:120" ht="18.75" x14ac:dyDescent="0.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  <c r="AA426" s="46"/>
      <c r="AB426" s="46"/>
      <c r="AC426" s="46"/>
      <c r="AD426" s="46"/>
      <c r="AE426" s="46"/>
      <c r="AF426" s="46"/>
      <c r="AG426" s="46"/>
      <c r="AH426" s="46"/>
      <c r="AI426" s="46"/>
      <c r="AJ426" s="46"/>
      <c r="AK426" s="46"/>
      <c r="AL426" s="46"/>
      <c r="AM426" s="46"/>
      <c r="AN426" s="46"/>
      <c r="AO426" s="46"/>
      <c r="AP426" s="46"/>
      <c r="AQ426" s="46"/>
      <c r="AR426" s="46"/>
      <c r="AS426" s="46"/>
      <c r="AT426" s="46"/>
      <c r="AU426" s="46"/>
      <c r="AV426" s="46"/>
      <c r="AW426" s="46"/>
      <c r="AX426" s="46"/>
      <c r="AY426" s="46"/>
      <c r="AZ426" s="46"/>
      <c r="BA426" s="46"/>
      <c r="BB426" s="46"/>
      <c r="BC426" s="46"/>
      <c r="BD426" s="46"/>
      <c r="BE426" s="46"/>
      <c r="BF426" s="46"/>
      <c r="BG426" s="46"/>
      <c r="BH426" s="46"/>
      <c r="BI426" s="48"/>
      <c r="BJ426" s="48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/>
      <c r="DH426" s="48"/>
      <c r="DI426" s="48"/>
      <c r="DJ426" s="48"/>
      <c r="DK426" s="48"/>
      <c r="DL426" s="48"/>
      <c r="DM426" s="48"/>
      <c r="DN426" s="48"/>
      <c r="DO426" s="48"/>
      <c r="DP426" s="48"/>
    </row>
    <row r="427" spans="1:120" ht="18.75" x14ac:dyDescent="0.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  <c r="AA427" s="46"/>
      <c r="AB427" s="46"/>
      <c r="AC427" s="46"/>
      <c r="AD427" s="46"/>
      <c r="AE427" s="46"/>
      <c r="AF427" s="46"/>
      <c r="AG427" s="46"/>
      <c r="AH427" s="46"/>
      <c r="AI427" s="46"/>
      <c r="AJ427" s="46"/>
      <c r="AK427" s="46"/>
      <c r="AL427" s="46"/>
      <c r="AM427" s="46"/>
      <c r="AN427" s="46"/>
      <c r="AO427" s="46"/>
      <c r="AP427" s="46"/>
      <c r="AQ427" s="46"/>
      <c r="AR427" s="46"/>
      <c r="AS427" s="46"/>
      <c r="AT427" s="46"/>
      <c r="AU427" s="46"/>
      <c r="AV427" s="46"/>
      <c r="AW427" s="46"/>
      <c r="AX427" s="46"/>
      <c r="AY427" s="46"/>
      <c r="AZ427" s="46"/>
      <c r="BA427" s="46"/>
      <c r="BB427" s="46"/>
      <c r="BC427" s="46"/>
      <c r="BD427" s="46"/>
      <c r="BE427" s="46"/>
      <c r="BF427" s="46"/>
      <c r="BG427" s="46"/>
      <c r="BH427" s="46"/>
      <c r="BI427" s="48"/>
      <c r="BJ427" s="48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/>
      <c r="DH427" s="48"/>
      <c r="DI427" s="48"/>
      <c r="DJ427" s="48"/>
      <c r="DK427" s="48"/>
      <c r="DL427" s="48"/>
      <c r="DM427" s="48"/>
      <c r="DN427" s="48"/>
      <c r="DO427" s="48"/>
      <c r="DP427" s="48"/>
    </row>
    <row r="428" spans="1:120" ht="18.75" x14ac:dyDescent="0.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6"/>
      <c r="AX428" s="46"/>
      <c r="AY428" s="46"/>
      <c r="AZ428" s="46"/>
      <c r="BA428" s="46"/>
      <c r="BB428" s="46"/>
      <c r="BC428" s="46"/>
      <c r="BD428" s="46"/>
      <c r="BE428" s="46"/>
      <c r="BF428" s="46"/>
      <c r="BG428" s="46"/>
      <c r="BH428" s="46"/>
      <c r="BI428" s="48"/>
      <c r="BJ428" s="48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/>
      <c r="DH428" s="48"/>
      <c r="DI428" s="48"/>
      <c r="DJ428" s="48"/>
      <c r="DK428" s="48"/>
      <c r="DL428" s="48"/>
      <c r="DM428" s="48"/>
      <c r="DN428" s="48"/>
      <c r="DO428" s="48"/>
      <c r="DP428" s="48"/>
    </row>
    <row r="429" spans="1:120" ht="18.75" x14ac:dyDescent="0.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  <c r="AA429" s="46"/>
      <c r="AB429" s="46"/>
      <c r="AC429" s="46"/>
      <c r="AD429" s="46"/>
      <c r="AE429" s="46"/>
      <c r="AF429" s="46"/>
      <c r="AG429" s="46"/>
      <c r="AH429" s="46"/>
      <c r="AI429" s="46"/>
      <c r="AJ429" s="46"/>
      <c r="AK429" s="46"/>
      <c r="AL429" s="46"/>
      <c r="AM429" s="46"/>
      <c r="AN429" s="46"/>
      <c r="AO429" s="46"/>
      <c r="AP429" s="46"/>
      <c r="AQ429" s="46"/>
      <c r="AR429" s="46"/>
      <c r="AS429" s="46"/>
      <c r="AT429" s="46"/>
      <c r="AU429" s="46"/>
      <c r="AV429" s="46"/>
      <c r="AW429" s="46"/>
      <c r="AX429" s="46"/>
      <c r="AY429" s="46"/>
      <c r="AZ429" s="46"/>
      <c r="BA429" s="46"/>
      <c r="BB429" s="46"/>
      <c r="BC429" s="46"/>
      <c r="BD429" s="46"/>
      <c r="BE429" s="46"/>
      <c r="BF429" s="46"/>
      <c r="BG429" s="46"/>
      <c r="BH429" s="46"/>
      <c r="BI429" s="48"/>
      <c r="BJ429" s="48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48"/>
      <c r="CO429" s="48"/>
      <c r="CP429" s="48"/>
      <c r="CQ429" s="48"/>
      <c r="CR429" s="48"/>
      <c r="CS429" s="48"/>
      <c r="CT429" s="48"/>
      <c r="CU429" s="48"/>
      <c r="CV429" s="48"/>
      <c r="CW429" s="48"/>
      <c r="CX429" s="48"/>
      <c r="CY429" s="48"/>
      <c r="CZ429" s="48"/>
      <c r="DA429" s="48"/>
      <c r="DB429" s="48"/>
      <c r="DC429" s="48"/>
      <c r="DD429" s="48"/>
      <c r="DE429" s="48"/>
      <c r="DF429" s="48"/>
      <c r="DG429" s="48"/>
      <c r="DH429" s="48"/>
      <c r="DI429" s="48"/>
      <c r="DJ429" s="48"/>
      <c r="DK429" s="48"/>
      <c r="DL429" s="48"/>
      <c r="DM429" s="48"/>
      <c r="DN429" s="48"/>
      <c r="DO429" s="48"/>
      <c r="DP429" s="48"/>
    </row>
    <row r="430" spans="1:120" ht="18.75" x14ac:dyDescent="0.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6"/>
      <c r="AO430" s="46"/>
      <c r="AP430" s="46"/>
      <c r="AQ430" s="46"/>
      <c r="AR430" s="46"/>
      <c r="AS430" s="46"/>
      <c r="AT430" s="46"/>
      <c r="AU430" s="46"/>
      <c r="AV430" s="46"/>
      <c r="AW430" s="46"/>
      <c r="AX430" s="46"/>
      <c r="AY430" s="46"/>
      <c r="AZ430" s="46"/>
      <c r="BA430" s="46"/>
      <c r="BB430" s="46"/>
      <c r="BC430" s="46"/>
      <c r="BD430" s="46"/>
      <c r="BE430" s="46"/>
      <c r="BF430" s="46"/>
      <c r="BG430" s="46"/>
      <c r="BH430" s="46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</row>
    <row r="431" spans="1:120" ht="18.75" x14ac:dyDescent="0.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  <c r="AA431" s="46"/>
      <c r="AB431" s="46"/>
      <c r="AC431" s="46"/>
      <c r="AD431" s="46"/>
      <c r="AE431" s="46"/>
      <c r="AF431" s="46"/>
      <c r="AG431" s="46"/>
      <c r="AH431" s="46"/>
      <c r="AI431" s="46"/>
      <c r="AJ431" s="46"/>
      <c r="AK431" s="46"/>
      <c r="AL431" s="46"/>
      <c r="AM431" s="46"/>
      <c r="AN431" s="46"/>
      <c r="AO431" s="46"/>
      <c r="AP431" s="46"/>
      <c r="AQ431" s="46"/>
      <c r="AR431" s="46"/>
      <c r="AS431" s="46"/>
      <c r="AT431" s="46"/>
      <c r="AU431" s="46"/>
      <c r="AV431" s="46"/>
      <c r="AW431" s="46"/>
      <c r="AX431" s="46"/>
      <c r="AY431" s="46"/>
      <c r="AZ431" s="46"/>
      <c r="BA431" s="46"/>
      <c r="BB431" s="46"/>
      <c r="BC431" s="46"/>
      <c r="BD431" s="46"/>
      <c r="BE431" s="46"/>
      <c r="BF431" s="46"/>
      <c r="BG431" s="46"/>
      <c r="BH431" s="46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</row>
    <row r="432" spans="1:120" ht="18.75" x14ac:dyDescent="0.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  <c r="AA432" s="46"/>
      <c r="AB432" s="46"/>
      <c r="AC432" s="46"/>
      <c r="AD432" s="46"/>
      <c r="AE432" s="46"/>
      <c r="AF432" s="46"/>
      <c r="AG432" s="46"/>
      <c r="AH432" s="46"/>
      <c r="AI432" s="46"/>
      <c r="AJ432" s="46"/>
      <c r="AK432" s="46"/>
      <c r="AL432" s="46"/>
      <c r="AM432" s="46"/>
      <c r="AN432" s="46"/>
      <c r="AO432" s="46"/>
      <c r="AP432" s="46"/>
      <c r="AQ432" s="46"/>
      <c r="AR432" s="46"/>
      <c r="AS432" s="46"/>
      <c r="AT432" s="46"/>
      <c r="AU432" s="46"/>
      <c r="AV432" s="46"/>
      <c r="AW432" s="46"/>
      <c r="AX432" s="46"/>
      <c r="AY432" s="46"/>
      <c r="AZ432" s="46"/>
      <c r="BA432" s="46"/>
      <c r="BB432" s="46"/>
      <c r="BC432" s="46"/>
      <c r="BD432" s="46"/>
      <c r="BE432" s="46"/>
      <c r="BF432" s="46"/>
      <c r="BG432" s="46"/>
      <c r="BH432" s="46"/>
      <c r="BI432" s="48"/>
      <c r="BJ432" s="48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48"/>
      <c r="CO432" s="48"/>
      <c r="CP432" s="48"/>
      <c r="CQ432" s="48"/>
      <c r="CR432" s="48"/>
      <c r="CS432" s="48"/>
      <c r="CT432" s="48"/>
      <c r="CU432" s="48"/>
      <c r="CV432" s="48"/>
      <c r="CW432" s="48"/>
      <c r="CX432" s="48"/>
      <c r="CY432" s="48"/>
      <c r="CZ432" s="48"/>
      <c r="DA432" s="48"/>
      <c r="DB432" s="48"/>
      <c r="DC432" s="48"/>
      <c r="DD432" s="48"/>
      <c r="DE432" s="48"/>
      <c r="DF432" s="48"/>
      <c r="DG432" s="48"/>
      <c r="DH432" s="48"/>
      <c r="DI432" s="48"/>
      <c r="DJ432" s="48"/>
      <c r="DK432" s="48"/>
      <c r="DL432" s="48"/>
      <c r="DM432" s="48"/>
      <c r="DN432" s="48"/>
      <c r="DO432" s="48"/>
      <c r="DP432" s="48"/>
    </row>
    <row r="433" spans="1:120" ht="18.75" x14ac:dyDescent="0.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  <c r="AA433" s="46"/>
      <c r="AB433" s="46"/>
      <c r="AC433" s="46"/>
      <c r="AD433" s="46"/>
      <c r="AE433" s="46"/>
      <c r="AF433" s="46"/>
      <c r="AG433" s="46"/>
      <c r="AH433" s="46"/>
      <c r="AI433" s="46"/>
      <c r="AJ433" s="46"/>
      <c r="AK433" s="46"/>
      <c r="AL433" s="46"/>
      <c r="AM433" s="46"/>
      <c r="AN433" s="46"/>
      <c r="AO433" s="46"/>
      <c r="AP433" s="46"/>
      <c r="AQ433" s="46"/>
      <c r="AR433" s="46"/>
      <c r="AS433" s="46"/>
      <c r="AT433" s="46"/>
      <c r="AU433" s="46"/>
      <c r="AV433" s="46"/>
      <c r="AW433" s="46"/>
      <c r="AX433" s="46"/>
      <c r="AY433" s="46"/>
      <c r="AZ433" s="46"/>
      <c r="BA433" s="46"/>
      <c r="BB433" s="46"/>
      <c r="BC433" s="46"/>
      <c r="BD433" s="46"/>
      <c r="BE433" s="46"/>
      <c r="BF433" s="46"/>
      <c r="BG433" s="46"/>
      <c r="BH433" s="46"/>
      <c r="BI433" s="48"/>
      <c r="BJ433" s="48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48"/>
      <c r="CO433" s="48"/>
      <c r="CP433" s="48"/>
      <c r="CQ433" s="48"/>
      <c r="CR433" s="48"/>
      <c r="CS433" s="48"/>
      <c r="CT433" s="48"/>
      <c r="CU433" s="48"/>
      <c r="CV433" s="48"/>
      <c r="CW433" s="48"/>
      <c r="CX433" s="48"/>
      <c r="CY433" s="48"/>
      <c r="CZ433" s="48"/>
      <c r="DA433" s="48"/>
      <c r="DB433" s="48"/>
      <c r="DC433" s="48"/>
      <c r="DD433" s="48"/>
      <c r="DE433" s="48"/>
      <c r="DF433" s="48"/>
      <c r="DG433" s="48"/>
      <c r="DH433" s="48"/>
      <c r="DI433" s="48"/>
      <c r="DJ433" s="48"/>
      <c r="DK433" s="48"/>
      <c r="DL433" s="48"/>
      <c r="DM433" s="48"/>
      <c r="DN433" s="48"/>
      <c r="DO433" s="48"/>
      <c r="DP433" s="48"/>
    </row>
    <row r="434" spans="1:120" ht="18.75" x14ac:dyDescent="0.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  <c r="AA434" s="46"/>
      <c r="AB434" s="46"/>
      <c r="AC434" s="46"/>
      <c r="AD434" s="46"/>
      <c r="AE434" s="46"/>
      <c r="AF434" s="46"/>
      <c r="AG434" s="46"/>
      <c r="AH434" s="46"/>
      <c r="AI434" s="46"/>
      <c r="AJ434" s="46"/>
      <c r="AK434" s="46"/>
      <c r="AL434" s="46"/>
      <c r="AM434" s="46"/>
      <c r="AN434" s="46"/>
      <c r="AO434" s="46"/>
      <c r="AP434" s="46"/>
      <c r="AQ434" s="46"/>
      <c r="AR434" s="46"/>
      <c r="AS434" s="46"/>
      <c r="AT434" s="46"/>
      <c r="AU434" s="46"/>
      <c r="AV434" s="46"/>
      <c r="AW434" s="46"/>
      <c r="AX434" s="46"/>
      <c r="AY434" s="46"/>
      <c r="AZ434" s="46"/>
      <c r="BA434" s="46"/>
      <c r="BB434" s="46"/>
      <c r="BC434" s="46"/>
      <c r="BD434" s="46"/>
      <c r="BE434" s="46"/>
      <c r="BF434" s="46"/>
      <c r="BG434" s="46"/>
      <c r="BH434" s="46"/>
      <c r="BI434" s="48"/>
      <c r="BJ434" s="48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48"/>
      <c r="CO434" s="48"/>
      <c r="CP434" s="48"/>
      <c r="CQ434" s="48"/>
      <c r="CR434" s="48"/>
      <c r="CS434" s="48"/>
      <c r="CT434" s="48"/>
      <c r="CU434" s="48"/>
      <c r="CV434" s="48"/>
      <c r="CW434" s="48"/>
      <c r="CX434" s="48"/>
      <c r="CY434" s="48"/>
      <c r="CZ434" s="48"/>
      <c r="DA434" s="48"/>
      <c r="DB434" s="48"/>
      <c r="DC434" s="48"/>
      <c r="DD434" s="48"/>
      <c r="DE434" s="48"/>
      <c r="DF434" s="48"/>
      <c r="DG434" s="48"/>
      <c r="DH434" s="48"/>
      <c r="DI434" s="48"/>
      <c r="DJ434" s="48"/>
      <c r="DK434" s="48"/>
      <c r="DL434" s="48"/>
      <c r="DM434" s="48"/>
      <c r="DN434" s="48"/>
      <c r="DO434" s="48"/>
      <c r="DP434" s="48"/>
    </row>
    <row r="435" spans="1:120" ht="18.75" x14ac:dyDescent="0.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6"/>
      <c r="AO435" s="46"/>
      <c r="AP435" s="46"/>
      <c r="AQ435" s="46"/>
      <c r="AR435" s="46"/>
      <c r="AS435" s="46"/>
      <c r="AT435" s="46"/>
      <c r="AU435" s="46"/>
      <c r="AV435" s="46"/>
      <c r="AW435" s="46"/>
      <c r="AX435" s="46"/>
      <c r="AY435" s="46"/>
      <c r="AZ435" s="46"/>
      <c r="BA435" s="46"/>
      <c r="BB435" s="46"/>
      <c r="BC435" s="46"/>
      <c r="BD435" s="46"/>
      <c r="BE435" s="46"/>
      <c r="BF435" s="46"/>
      <c r="BG435" s="46"/>
      <c r="BH435" s="46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</row>
    <row r="436" spans="1:120" ht="18.75" x14ac:dyDescent="0.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  <c r="AA436" s="46"/>
      <c r="AB436" s="46"/>
      <c r="AC436" s="46"/>
      <c r="AD436" s="46"/>
      <c r="AE436" s="46"/>
      <c r="AF436" s="46"/>
      <c r="AG436" s="46"/>
      <c r="AH436" s="46"/>
      <c r="AI436" s="46"/>
      <c r="AJ436" s="46"/>
      <c r="AK436" s="46"/>
      <c r="AL436" s="46"/>
      <c r="AM436" s="46"/>
      <c r="AN436" s="46"/>
      <c r="AO436" s="46"/>
      <c r="AP436" s="46"/>
      <c r="AQ436" s="46"/>
      <c r="AR436" s="46"/>
      <c r="AS436" s="46"/>
      <c r="AT436" s="46"/>
      <c r="AU436" s="46"/>
      <c r="AV436" s="46"/>
      <c r="AW436" s="46"/>
      <c r="AX436" s="46"/>
      <c r="AY436" s="46"/>
      <c r="AZ436" s="46"/>
      <c r="BA436" s="46"/>
      <c r="BB436" s="46"/>
      <c r="BC436" s="46"/>
      <c r="BD436" s="46"/>
      <c r="BE436" s="46"/>
      <c r="BF436" s="46"/>
      <c r="BG436" s="46"/>
      <c r="BH436" s="46"/>
      <c r="BI436" s="48"/>
      <c r="BJ436" s="48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48"/>
      <c r="CO436" s="48"/>
      <c r="CP436" s="48"/>
      <c r="CQ436" s="48"/>
      <c r="CR436" s="48"/>
      <c r="CS436" s="48"/>
      <c r="CT436" s="48"/>
      <c r="CU436" s="48"/>
      <c r="CV436" s="48"/>
      <c r="CW436" s="48"/>
      <c r="CX436" s="48"/>
      <c r="CY436" s="48"/>
      <c r="CZ436" s="48"/>
      <c r="DA436" s="48"/>
      <c r="DB436" s="48"/>
      <c r="DC436" s="48"/>
      <c r="DD436" s="48"/>
      <c r="DE436" s="48"/>
      <c r="DF436" s="48"/>
      <c r="DG436" s="48"/>
      <c r="DH436" s="48"/>
      <c r="DI436" s="48"/>
      <c r="DJ436" s="48"/>
      <c r="DK436" s="48"/>
      <c r="DL436" s="48"/>
      <c r="DM436" s="48"/>
      <c r="DN436" s="48"/>
      <c r="DO436" s="48"/>
      <c r="DP436" s="48"/>
    </row>
    <row r="437" spans="1:120" ht="18.75" x14ac:dyDescent="0.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  <c r="AA437" s="46"/>
      <c r="AB437" s="46"/>
      <c r="AC437" s="46"/>
      <c r="AD437" s="46"/>
      <c r="AE437" s="46"/>
      <c r="AF437" s="46"/>
      <c r="AG437" s="46"/>
      <c r="AH437" s="46"/>
      <c r="AI437" s="46"/>
      <c r="AJ437" s="46"/>
      <c r="AK437" s="46"/>
      <c r="AL437" s="46"/>
      <c r="AM437" s="46"/>
      <c r="AN437" s="46"/>
      <c r="AO437" s="46"/>
      <c r="AP437" s="46"/>
      <c r="AQ437" s="46"/>
      <c r="AR437" s="46"/>
      <c r="AS437" s="46"/>
      <c r="AT437" s="46"/>
      <c r="AU437" s="46"/>
      <c r="AV437" s="46"/>
      <c r="AW437" s="46"/>
      <c r="AX437" s="46"/>
      <c r="AY437" s="46"/>
      <c r="AZ437" s="46"/>
      <c r="BA437" s="46"/>
      <c r="BB437" s="46"/>
      <c r="BC437" s="46"/>
      <c r="BD437" s="46"/>
      <c r="BE437" s="46"/>
      <c r="BF437" s="46"/>
      <c r="BG437" s="46"/>
      <c r="BH437" s="46"/>
      <c r="BI437" s="48"/>
      <c r="BJ437" s="48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48"/>
      <c r="CO437" s="48"/>
      <c r="CP437" s="48"/>
      <c r="CQ437" s="48"/>
      <c r="CR437" s="48"/>
      <c r="CS437" s="48"/>
      <c r="CT437" s="48"/>
      <c r="CU437" s="48"/>
      <c r="CV437" s="48"/>
      <c r="CW437" s="48"/>
      <c r="CX437" s="48"/>
      <c r="CY437" s="48"/>
      <c r="CZ437" s="48"/>
      <c r="DA437" s="48"/>
      <c r="DB437" s="48"/>
      <c r="DC437" s="48"/>
      <c r="DD437" s="48"/>
      <c r="DE437" s="48"/>
      <c r="DF437" s="48"/>
      <c r="DG437" s="48"/>
      <c r="DH437" s="48"/>
      <c r="DI437" s="48"/>
      <c r="DJ437" s="48"/>
      <c r="DK437" s="48"/>
      <c r="DL437" s="48"/>
      <c r="DM437" s="48"/>
      <c r="DN437" s="48"/>
      <c r="DO437" s="48"/>
      <c r="DP437" s="48"/>
    </row>
    <row r="438" spans="1:120" ht="18.75" x14ac:dyDescent="0.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  <c r="AA438" s="46"/>
      <c r="AB438" s="46"/>
      <c r="AC438" s="46"/>
      <c r="AD438" s="46"/>
      <c r="AE438" s="46"/>
      <c r="AF438" s="46"/>
      <c r="AG438" s="46"/>
      <c r="AH438" s="46"/>
      <c r="AI438" s="46"/>
      <c r="AJ438" s="46"/>
      <c r="AK438" s="46"/>
      <c r="AL438" s="46"/>
      <c r="AM438" s="46"/>
      <c r="AN438" s="46"/>
      <c r="AO438" s="46"/>
      <c r="AP438" s="46"/>
      <c r="AQ438" s="46"/>
      <c r="AR438" s="46"/>
      <c r="AS438" s="46"/>
      <c r="AT438" s="46"/>
      <c r="AU438" s="46"/>
      <c r="AV438" s="46"/>
      <c r="AW438" s="46"/>
      <c r="AX438" s="46"/>
      <c r="AY438" s="46"/>
      <c r="AZ438" s="46"/>
      <c r="BA438" s="46"/>
      <c r="BB438" s="46"/>
      <c r="BC438" s="46"/>
      <c r="BD438" s="46"/>
      <c r="BE438" s="46"/>
      <c r="BF438" s="46"/>
      <c r="BG438" s="46"/>
      <c r="BH438" s="46"/>
      <c r="BI438" s="48"/>
      <c r="BJ438" s="48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48"/>
      <c r="CO438" s="48"/>
      <c r="CP438" s="48"/>
      <c r="CQ438" s="48"/>
      <c r="CR438" s="48"/>
      <c r="CS438" s="48"/>
      <c r="CT438" s="48"/>
      <c r="CU438" s="48"/>
      <c r="CV438" s="48"/>
      <c r="CW438" s="48"/>
      <c r="CX438" s="48"/>
      <c r="CY438" s="48"/>
      <c r="CZ438" s="48"/>
      <c r="DA438" s="48"/>
      <c r="DB438" s="48"/>
      <c r="DC438" s="48"/>
      <c r="DD438" s="48"/>
      <c r="DE438" s="48"/>
      <c r="DF438" s="48"/>
      <c r="DG438" s="48"/>
      <c r="DH438" s="48"/>
      <c r="DI438" s="48"/>
      <c r="DJ438" s="48"/>
      <c r="DK438" s="48"/>
      <c r="DL438" s="48"/>
      <c r="DM438" s="48"/>
      <c r="DN438" s="48"/>
      <c r="DO438" s="48"/>
      <c r="DP438" s="48"/>
    </row>
    <row r="439" spans="1:120" ht="18.75" x14ac:dyDescent="0.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  <c r="AA439" s="46"/>
      <c r="AB439" s="46"/>
      <c r="AC439" s="46"/>
      <c r="AD439" s="46"/>
      <c r="AE439" s="46"/>
      <c r="AF439" s="46"/>
      <c r="AG439" s="46"/>
      <c r="AH439" s="46"/>
      <c r="AI439" s="46"/>
      <c r="AJ439" s="46"/>
      <c r="AK439" s="46"/>
      <c r="AL439" s="46"/>
      <c r="AM439" s="46"/>
      <c r="AN439" s="46"/>
      <c r="AO439" s="46"/>
      <c r="AP439" s="46"/>
      <c r="AQ439" s="46"/>
      <c r="AR439" s="46"/>
      <c r="AS439" s="46"/>
      <c r="AT439" s="46"/>
      <c r="AU439" s="46"/>
      <c r="AV439" s="46"/>
      <c r="AW439" s="46"/>
      <c r="AX439" s="46"/>
      <c r="AY439" s="46"/>
      <c r="AZ439" s="46"/>
      <c r="BA439" s="46"/>
      <c r="BB439" s="46"/>
      <c r="BC439" s="46"/>
      <c r="BD439" s="46"/>
      <c r="BE439" s="46"/>
      <c r="BF439" s="46"/>
      <c r="BG439" s="46"/>
      <c r="BH439" s="46"/>
      <c r="BI439" s="48"/>
      <c r="BJ439" s="48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48"/>
      <c r="CO439" s="48"/>
      <c r="CP439" s="48"/>
      <c r="CQ439" s="48"/>
      <c r="CR439" s="48"/>
      <c r="CS439" s="48"/>
      <c r="CT439" s="48"/>
      <c r="CU439" s="48"/>
      <c r="CV439" s="48"/>
      <c r="CW439" s="48"/>
      <c r="CX439" s="48"/>
      <c r="CY439" s="48"/>
      <c r="CZ439" s="48"/>
      <c r="DA439" s="48"/>
      <c r="DB439" s="48"/>
      <c r="DC439" s="48"/>
      <c r="DD439" s="48"/>
      <c r="DE439" s="48"/>
      <c r="DF439" s="48"/>
      <c r="DG439" s="48"/>
      <c r="DH439" s="48"/>
      <c r="DI439" s="48"/>
      <c r="DJ439" s="48"/>
      <c r="DK439" s="48"/>
      <c r="DL439" s="48"/>
      <c r="DM439" s="48"/>
      <c r="DN439" s="48"/>
      <c r="DO439" s="48"/>
      <c r="DP439" s="48"/>
    </row>
    <row r="440" spans="1:120" ht="18.75" x14ac:dyDescent="0.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  <c r="AA440" s="46"/>
      <c r="AB440" s="46"/>
      <c r="AC440" s="46"/>
      <c r="AD440" s="46"/>
      <c r="AE440" s="46"/>
      <c r="AF440" s="46"/>
      <c r="AG440" s="46"/>
      <c r="AH440" s="46"/>
      <c r="AI440" s="46"/>
      <c r="AJ440" s="46"/>
      <c r="AK440" s="46"/>
      <c r="AL440" s="46"/>
      <c r="AM440" s="46"/>
      <c r="AN440" s="46"/>
      <c r="AO440" s="46"/>
      <c r="AP440" s="46"/>
      <c r="AQ440" s="46"/>
      <c r="AR440" s="46"/>
      <c r="AS440" s="46"/>
      <c r="AT440" s="46"/>
      <c r="AU440" s="46"/>
      <c r="AV440" s="46"/>
      <c r="AW440" s="46"/>
      <c r="AX440" s="46"/>
      <c r="AY440" s="46"/>
      <c r="AZ440" s="46"/>
      <c r="BA440" s="46"/>
      <c r="BB440" s="46"/>
      <c r="BC440" s="46"/>
      <c r="BD440" s="46"/>
      <c r="BE440" s="46"/>
      <c r="BF440" s="46"/>
      <c r="BG440" s="46"/>
      <c r="BH440" s="46"/>
      <c r="BI440" s="48"/>
      <c r="BJ440" s="48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48"/>
      <c r="CO440" s="48"/>
      <c r="CP440" s="48"/>
      <c r="CQ440" s="48"/>
      <c r="CR440" s="48"/>
      <c r="CS440" s="48"/>
      <c r="CT440" s="48"/>
      <c r="CU440" s="48"/>
      <c r="CV440" s="48"/>
      <c r="CW440" s="48"/>
      <c r="CX440" s="48"/>
      <c r="CY440" s="48"/>
      <c r="CZ440" s="48"/>
      <c r="DA440" s="48"/>
      <c r="DB440" s="48"/>
      <c r="DC440" s="48"/>
      <c r="DD440" s="48"/>
      <c r="DE440" s="48"/>
      <c r="DF440" s="48"/>
      <c r="DG440" s="48"/>
      <c r="DH440" s="48"/>
      <c r="DI440" s="48"/>
      <c r="DJ440" s="48"/>
      <c r="DK440" s="48"/>
      <c r="DL440" s="48"/>
      <c r="DM440" s="48"/>
      <c r="DN440" s="48"/>
      <c r="DO440" s="48"/>
      <c r="DP440" s="48"/>
    </row>
    <row r="441" spans="1:120" ht="18.75" x14ac:dyDescent="0.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  <c r="AA441" s="46"/>
      <c r="AB441" s="46"/>
      <c r="AC441" s="46"/>
      <c r="AD441" s="46"/>
      <c r="AE441" s="46"/>
      <c r="AF441" s="46"/>
      <c r="AG441" s="46"/>
      <c r="AH441" s="46"/>
      <c r="AI441" s="46"/>
      <c r="AJ441" s="46"/>
      <c r="AK441" s="46"/>
      <c r="AL441" s="46"/>
      <c r="AM441" s="46"/>
      <c r="AN441" s="46"/>
      <c r="AO441" s="46"/>
      <c r="AP441" s="46"/>
      <c r="AQ441" s="46"/>
      <c r="AR441" s="46"/>
      <c r="AS441" s="46"/>
      <c r="AT441" s="46"/>
      <c r="AU441" s="46"/>
      <c r="AV441" s="46"/>
      <c r="AW441" s="46"/>
      <c r="AX441" s="46"/>
      <c r="AY441" s="46"/>
      <c r="AZ441" s="46"/>
      <c r="BA441" s="46"/>
      <c r="BB441" s="46"/>
      <c r="BC441" s="46"/>
      <c r="BD441" s="46"/>
      <c r="BE441" s="46"/>
      <c r="BF441" s="46"/>
      <c r="BG441" s="46"/>
      <c r="BH441" s="46"/>
      <c r="BI441" s="48"/>
      <c r="BJ441" s="48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48"/>
      <c r="CO441" s="48"/>
      <c r="CP441" s="48"/>
      <c r="CQ441" s="48"/>
      <c r="CR441" s="48"/>
      <c r="CS441" s="48"/>
      <c r="CT441" s="48"/>
      <c r="CU441" s="48"/>
      <c r="CV441" s="48"/>
      <c r="CW441" s="48"/>
      <c r="CX441" s="48"/>
      <c r="CY441" s="48"/>
      <c r="CZ441" s="48"/>
      <c r="DA441" s="48"/>
      <c r="DB441" s="48"/>
      <c r="DC441" s="48"/>
      <c r="DD441" s="48"/>
      <c r="DE441" s="48"/>
      <c r="DF441" s="48"/>
      <c r="DG441" s="48"/>
      <c r="DH441" s="48"/>
      <c r="DI441" s="48"/>
      <c r="DJ441" s="48"/>
      <c r="DK441" s="48"/>
      <c r="DL441" s="48"/>
      <c r="DM441" s="48"/>
      <c r="DN441" s="48"/>
      <c r="DO441" s="48"/>
      <c r="DP441" s="48"/>
    </row>
    <row r="442" spans="1:120" ht="18.75" x14ac:dyDescent="0.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  <c r="AA442" s="46"/>
      <c r="AB442" s="46"/>
      <c r="AC442" s="46"/>
      <c r="AD442" s="46"/>
      <c r="AE442" s="46"/>
      <c r="AF442" s="46"/>
      <c r="AG442" s="46"/>
      <c r="AH442" s="46"/>
      <c r="AI442" s="46"/>
      <c r="AJ442" s="46"/>
      <c r="AK442" s="46"/>
      <c r="AL442" s="46"/>
      <c r="AM442" s="46"/>
      <c r="AN442" s="46"/>
      <c r="AO442" s="46"/>
      <c r="AP442" s="46"/>
      <c r="AQ442" s="46"/>
      <c r="AR442" s="46"/>
      <c r="AS442" s="46"/>
      <c r="AT442" s="46"/>
      <c r="AU442" s="46"/>
      <c r="AV442" s="46"/>
      <c r="AW442" s="46"/>
      <c r="AX442" s="46"/>
      <c r="AY442" s="46"/>
      <c r="AZ442" s="46"/>
      <c r="BA442" s="46"/>
      <c r="BB442" s="46"/>
      <c r="BC442" s="46"/>
      <c r="BD442" s="46"/>
      <c r="BE442" s="46"/>
      <c r="BF442" s="46"/>
      <c r="BG442" s="46"/>
      <c r="BH442" s="46"/>
      <c r="BI442" s="48"/>
      <c r="BJ442" s="48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/>
      <c r="DH442" s="48"/>
      <c r="DI442" s="48"/>
      <c r="DJ442" s="48"/>
      <c r="DK442" s="48"/>
      <c r="DL442" s="48"/>
      <c r="DM442" s="48"/>
      <c r="DN442" s="48"/>
      <c r="DO442" s="48"/>
      <c r="DP442" s="48"/>
    </row>
    <row r="443" spans="1:120" ht="18.75" x14ac:dyDescent="0.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  <c r="AA443" s="46"/>
      <c r="AB443" s="46"/>
      <c r="AC443" s="46"/>
      <c r="AD443" s="46"/>
      <c r="AE443" s="46"/>
      <c r="AF443" s="46"/>
      <c r="AG443" s="46"/>
      <c r="AH443" s="46"/>
      <c r="AI443" s="46"/>
      <c r="AJ443" s="46"/>
      <c r="AK443" s="46"/>
      <c r="AL443" s="46"/>
      <c r="AM443" s="46"/>
      <c r="AN443" s="46"/>
      <c r="AO443" s="46"/>
      <c r="AP443" s="46"/>
      <c r="AQ443" s="46"/>
      <c r="AR443" s="46"/>
      <c r="AS443" s="46"/>
      <c r="AT443" s="46"/>
      <c r="AU443" s="46"/>
      <c r="AV443" s="46"/>
      <c r="AW443" s="46"/>
      <c r="AX443" s="46"/>
      <c r="AY443" s="46"/>
      <c r="AZ443" s="46"/>
      <c r="BA443" s="46"/>
      <c r="BB443" s="46"/>
      <c r="BC443" s="46"/>
      <c r="BD443" s="46"/>
      <c r="BE443" s="46"/>
      <c r="BF443" s="46"/>
      <c r="BG443" s="46"/>
      <c r="BH443" s="46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</row>
    <row r="444" spans="1:120" ht="18.75" x14ac:dyDescent="0.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  <c r="AA444" s="46"/>
      <c r="AB444" s="46"/>
      <c r="AC444" s="46"/>
      <c r="AD444" s="46"/>
      <c r="AE444" s="46"/>
      <c r="AF444" s="46"/>
      <c r="AG444" s="46"/>
      <c r="AH444" s="46"/>
      <c r="AI444" s="46"/>
      <c r="AJ444" s="46"/>
      <c r="AK444" s="46"/>
      <c r="AL444" s="46"/>
      <c r="AM444" s="46"/>
      <c r="AN444" s="46"/>
      <c r="AO444" s="46"/>
      <c r="AP444" s="46"/>
      <c r="AQ444" s="46"/>
      <c r="AR444" s="46"/>
      <c r="AS444" s="46"/>
      <c r="AT444" s="46"/>
      <c r="AU444" s="46"/>
      <c r="AV444" s="46"/>
      <c r="AW444" s="46"/>
      <c r="AX444" s="46"/>
      <c r="AY444" s="46"/>
      <c r="AZ444" s="46"/>
      <c r="BA444" s="46"/>
      <c r="BB444" s="46"/>
      <c r="BC444" s="46"/>
      <c r="BD444" s="46"/>
      <c r="BE444" s="46"/>
      <c r="BF444" s="46"/>
      <c r="BG444" s="46"/>
      <c r="BH444" s="46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</row>
    <row r="445" spans="1:120" ht="18.75" x14ac:dyDescent="0.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  <c r="AA445" s="46"/>
      <c r="AB445" s="46"/>
      <c r="AC445" s="46"/>
      <c r="AD445" s="46"/>
      <c r="AE445" s="46"/>
      <c r="AF445" s="46"/>
      <c r="AG445" s="46"/>
      <c r="AH445" s="46"/>
      <c r="AI445" s="46"/>
      <c r="AJ445" s="46"/>
      <c r="AK445" s="46"/>
      <c r="AL445" s="46"/>
      <c r="AM445" s="46"/>
      <c r="AN445" s="46"/>
      <c r="AO445" s="46"/>
      <c r="AP445" s="46"/>
      <c r="AQ445" s="46"/>
      <c r="AR445" s="46"/>
      <c r="AS445" s="46"/>
      <c r="AT445" s="46"/>
      <c r="AU445" s="46"/>
      <c r="AV445" s="46"/>
      <c r="AW445" s="46"/>
      <c r="AX445" s="46"/>
      <c r="AY445" s="46"/>
      <c r="AZ445" s="46"/>
      <c r="BA445" s="46"/>
      <c r="BB445" s="46"/>
      <c r="BC445" s="46"/>
      <c r="BD445" s="46"/>
      <c r="BE445" s="46"/>
      <c r="BF445" s="46"/>
      <c r="BG445" s="46"/>
      <c r="BH445" s="46"/>
      <c r="BI445" s="48"/>
      <c r="BJ445" s="48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48"/>
      <c r="CO445" s="48"/>
      <c r="CP445" s="48"/>
      <c r="CQ445" s="48"/>
      <c r="CR445" s="48"/>
      <c r="CS445" s="48"/>
      <c r="CT445" s="48"/>
      <c r="CU445" s="48"/>
      <c r="CV445" s="48"/>
      <c r="CW445" s="48"/>
      <c r="CX445" s="48"/>
      <c r="CY445" s="48"/>
      <c r="CZ445" s="48"/>
      <c r="DA445" s="48"/>
      <c r="DB445" s="48"/>
      <c r="DC445" s="48"/>
      <c r="DD445" s="48"/>
      <c r="DE445" s="48"/>
      <c r="DF445" s="48"/>
      <c r="DG445" s="48"/>
      <c r="DH445" s="48"/>
      <c r="DI445" s="48"/>
      <c r="DJ445" s="48"/>
      <c r="DK445" s="48"/>
      <c r="DL445" s="48"/>
      <c r="DM445" s="48"/>
      <c r="DN445" s="48"/>
      <c r="DO445" s="48"/>
      <c r="DP445" s="48"/>
    </row>
    <row r="446" spans="1:120" ht="18.75" x14ac:dyDescent="0.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  <c r="AA446" s="46"/>
      <c r="AB446" s="46"/>
      <c r="AC446" s="46"/>
      <c r="AD446" s="46"/>
      <c r="AE446" s="46"/>
      <c r="AF446" s="46"/>
      <c r="AG446" s="46"/>
      <c r="AH446" s="46"/>
      <c r="AI446" s="46"/>
      <c r="AJ446" s="46"/>
      <c r="AK446" s="46"/>
      <c r="AL446" s="46"/>
      <c r="AM446" s="46"/>
      <c r="AN446" s="46"/>
      <c r="AO446" s="46"/>
      <c r="AP446" s="46"/>
      <c r="AQ446" s="46"/>
      <c r="AR446" s="46"/>
      <c r="AS446" s="46"/>
      <c r="AT446" s="46"/>
      <c r="AU446" s="46"/>
      <c r="AV446" s="46"/>
      <c r="AW446" s="46"/>
      <c r="AX446" s="46"/>
      <c r="AY446" s="46"/>
      <c r="AZ446" s="46"/>
      <c r="BA446" s="46"/>
      <c r="BB446" s="46"/>
      <c r="BC446" s="46"/>
      <c r="BD446" s="46"/>
      <c r="BE446" s="46"/>
      <c r="BF446" s="46"/>
      <c r="BG446" s="46"/>
      <c r="BH446" s="46"/>
      <c r="BI446" s="48"/>
      <c r="BJ446" s="48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48"/>
      <c r="CO446" s="48"/>
      <c r="CP446" s="48"/>
      <c r="CQ446" s="48"/>
      <c r="CR446" s="48"/>
      <c r="CS446" s="48"/>
      <c r="CT446" s="48"/>
      <c r="CU446" s="48"/>
      <c r="CV446" s="48"/>
      <c r="CW446" s="48"/>
      <c r="CX446" s="48"/>
      <c r="CY446" s="48"/>
      <c r="CZ446" s="48"/>
      <c r="DA446" s="48"/>
      <c r="DB446" s="48"/>
      <c r="DC446" s="48"/>
      <c r="DD446" s="48"/>
      <c r="DE446" s="48"/>
      <c r="DF446" s="48"/>
      <c r="DG446" s="48"/>
      <c r="DH446" s="48"/>
      <c r="DI446" s="48"/>
      <c r="DJ446" s="48"/>
      <c r="DK446" s="48"/>
      <c r="DL446" s="48"/>
      <c r="DM446" s="48"/>
      <c r="DN446" s="48"/>
      <c r="DO446" s="48"/>
      <c r="DP446" s="48"/>
    </row>
    <row r="447" spans="1:120" ht="18.75" x14ac:dyDescent="0.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  <c r="AA447" s="46"/>
      <c r="AB447" s="46"/>
      <c r="AC447" s="46"/>
      <c r="AD447" s="46"/>
      <c r="AE447" s="46"/>
      <c r="AF447" s="46"/>
      <c r="AG447" s="46"/>
      <c r="AH447" s="46"/>
      <c r="AI447" s="46"/>
      <c r="AJ447" s="46"/>
      <c r="AK447" s="46"/>
      <c r="AL447" s="46"/>
      <c r="AM447" s="46"/>
      <c r="AN447" s="46"/>
      <c r="AO447" s="46"/>
      <c r="AP447" s="46"/>
      <c r="AQ447" s="46"/>
      <c r="AR447" s="46"/>
      <c r="AS447" s="46"/>
      <c r="AT447" s="46"/>
      <c r="AU447" s="46"/>
      <c r="AV447" s="46"/>
      <c r="AW447" s="46"/>
      <c r="AX447" s="46"/>
      <c r="AY447" s="46"/>
      <c r="AZ447" s="46"/>
      <c r="BA447" s="46"/>
      <c r="BB447" s="46"/>
      <c r="BC447" s="46"/>
      <c r="BD447" s="46"/>
      <c r="BE447" s="46"/>
      <c r="BF447" s="46"/>
      <c r="BG447" s="46"/>
      <c r="BH447" s="46"/>
      <c r="BI447" s="48"/>
      <c r="BJ447" s="48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48"/>
      <c r="CO447" s="48"/>
      <c r="CP447" s="48"/>
      <c r="CQ447" s="48"/>
      <c r="CR447" s="48"/>
      <c r="CS447" s="48"/>
      <c r="CT447" s="48"/>
      <c r="CU447" s="48"/>
      <c r="CV447" s="48"/>
      <c r="CW447" s="48"/>
      <c r="CX447" s="48"/>
      <c r="CY447" s="48"/>
      <c r="CZ447" s="48"/>
      <c r="DA447" s="48"/>
      <c r="DB447" s="48"/>
      <c r="DC447" s="48"/>
      <c r="DD447" s="48"/>
      <c r="DE447" s="48"/>
      <c r="DF447" s="48"/>
      <c r="DG447" s="48"/>
      <c r="DH447" s="48"/>
      <c r="DI447" s="48"/>
      <c r="DJ447" s="48"/>
      <c r="DK447" s="48"/>
      <c r="DL447" s="48"/>
      <c r="DM447" s="48"/>
      <c r="DN447" s="48"/>
      <c r="DO447" s="48"/>
      <c r="DP447" s="48"/>
    </row>
    <row r="448" spans="1:120" ht="18.75" x14ac:dyDescent="0.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  <c r="AA448" s="46"/>
      <c r="AB448" s="46"/>
      <c r="AC448" s="46"/>
      <c r="AD448" s="46"/>
      <c r="AE448" s="46"/>
      <c r="AF448" s="46"/>
      <c r="AG448" s="46"/>
      <c r="AH448" s="46"/>
      <c r="AI448" s="46"/>
      <c r="AJ448" s="46"/>
      <c r="AK448" s="46"/>
      <c r="AL448" s="46"/>
      <c r="AM448" s="46"/>
      <c r="AN448" s="46"/>
      <c r="AO448" s="46"/>
      <c r="AP448" s="46"/>
      <c r="AQ448" s="46"/>
      <c r="AR448" s="46"/>
      <c r="AS448" s="46"/>
      <c r="AT448" s="46"/>
      <c r="AU448" s="46"/>
      <c r="AV448" s="46"/>
      <c r="AW448" s="46"/>
      <c r="AX448" s="46"/>
      <c r="AY448" s="46"/>
      <c r="AZ448" s="46"/>
      <c r="BA448" s="46"/>
      <c r="BB448" s="46"/>
      <c r="BC448" s="46"/>
      <c r="BD448" s="46"/>
      <c r="BE448" s="46"/>
      <c r="BF448" s="46"/>
      <c r="BG448" s="46"/>
      <c r="BH448" s="46"/>
      <c r="BI448" s="48"/>
      <c r="BJ448" s="48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48"/>
      <c r="CO448" s="48"/>
      <c r="CP448" s="48"/>
      <c r="CQ448" s="48"/>
      <c r="CR448" s="48"/>
      <c r="CS448" s="48"/>
      <c r="CT448" s="48"/>
      <c r="CU448" s="48"/>
      <c r="CV448" s="48"/>
      <c r="CW448" s="48"/>
      <c r="CX448" s="48"/>
      <c r="CY448" s="48"/>
      <c r="CZ448" s="48"/>
      <c r="DA448" s="48"/>
      <c r="DB448" s="48"/>
      <c r="DC448" s="48"/>
      <c r="DD448" s="48"/>
      <c r="DE448" s="48"/>
      <c r="DF448" s="48"/>
      <c r="DG448" s="48"/>
      <c r="DH448" s="48"/>
      <c r="DI448" s="48"/>
      <c r="DJ448" s="48"/>
      <c r="DK448" s="48"/>
      <c r="DL448" s="48"/>
      <c r="DM448" s="48"/>
      <c r="DN448" s="48"/>
      <c r="DO448" s="48"/>
      <c r="DP448" s="48"/>
    </row>
    <row r="449" spans="1:120" ht="18.75" x14ac:dyDescent="0.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6"/>
      <c r="AX449" s="46"/>
      <c r="AY449" s="46"/>
      <c r="AZ449" s="46"/>
      <c r="BA449" s="46"/>
      <c r="BB449" s="46"/>
      <c r="BC449" s="46"/>
      <c r="BD449" s="46"/>
      <c r="BE449" s="46"/>
      <c r="BF449" s="46"/>
      <c r="BG449" s="46"/>
      <c r="BH449" s="46"/>
      <c r="BI449" s="48"/>
      <c r="BJ449" s="48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48"/>
      <c r="CO449" s="48"/>
      <c r="CP449" s="48"/>
      <c r="CQ449" s="48"/>
      <c r="CR449" s="48"/>
      <c r="CS449" s="48"/>
      <c r="CT449" s="48"/>
      <c r="CU449" s="48"/>
      <c r="CV449" s="48"/>
      <c r="CW449" s="48"/>
      <c r="CX449" s="48"/>
      <c r="CY449" s="48"/>
      <c r="CZ449" s="48"/>
      <c r="DA449" s="48"/>
      <c r="DB449" s="48"/>
      <c r="DC449" s="48"/>
      <c r="DD449" s="48"/>
      <c r="DE449" s="48"/>
      <c r="DF449" s="48"/>
      <c r="DG449" s="48"/>
      <c r="DH449" s="48"/>
      <c r="DI449" s="48"/>
      <c r="DJ449" s="48"/>
      <c r="DK449" s="48"/>
      <c r="DL449" s="48"/>
      <c r="DM449" s="48"/>
      <c r="DN449" s="48"/>
      <c r="DO449" s="48"/>
      <c r="DP449" s="48"/>
    </row>
    <row r="450" spans="1:120" ht="18.75" x14ac:dyDescent="0.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  <c r="AA450" s="46"/>
      <c r="AB450" s="46"/>
      <c r="AC450" s="46"/>
      <c r="AD450" s="46"/>
      <c r="AE450" s="46"/>
      <c r="AF450" s="46"/>
      <c r="AG450" s="46"/>
      <c r="AH450" s="46"/>
      <c r="AI450" s="46"/>
      <c r="AJ450" s="46"/>
      <c r="AK450" s="46"/>
      <c r="AL450" s="46"/>
      <c r="AM450" s="46"/>
      <c r="AN450" s="46"/>
      <c r="AO450" s="46"/>
      <c r="AP450" s="46"/>
      <c r="AQ450" s="46"/>
      <c r="AR450" s="46"/>
      <c r="AS450" s="46"/>
      <c r="AT450" s="46"/>
      <c r="AU450" s="46"/>
      <c r="AV450" s="46"/>
      <c r="AW450" s="46"/>
      <c r="AX450" s="46"/>
      <c r="AY450" s="46"/>
      <c r="AZ450" s="46"/>
      <c r="BA450" s="46"/>
      <c r="BB450" s="46"/>
      <c r="BC450" s="46"/>
      <c r="BD450" s="46"/>
      <c r="BE450" s="46"/>
      <c r="BF450" s="46"/>
      <c r="BG450" s="46"/>
      <c r="BH450" s="46"/>
      <c r="BI450" s="48"/>
      <c r="BJ450" s="48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/>
      <c r="DH450" s="48"/>
      <c r="DI450" s="48"/>
      <c r="DJ450" s="48"/>
      <c r="DK450" s="48"/>
      <c r="DL450" s="48"/>
      <c r="DM450" s="48"/>
      <c r="DN450" s="48"/>
      <c r="DO450" s="48"/>
      <c r="DP450" s="48"/>
    </row>
    <row r="451" spans="1:120" ht="18.75" x14ac:dyDescent="0.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  <c r="AA451" s="46"/>
      <c r="AB451" s="46"/>
      <c r="AC451" s="46"/>
      <c r="AD451" s="46"/>
      <c r="AE451" s="46"/>
      <c r="AF451" s="46"/>
      <c r="AG451" s="46"/>
      <c r="AH451" s="46"/>
      <c r="AI451" s="46"/>
      <c r="AJ451" s="46"/>
      <c r="AK451" s="46"/>
      <c r="AL451" s="46"/>
      <c r="AM451" s="46"/>
      <c r="AN451" s="46"/>
      <c r="AO451" s="46"/>
      <c r="AP451" s="46"/>
      <c r="AQ451" s="46"/>
      <c r="AR451" s="46"/>
      <c r="AS451" s="46"/>
      <c r="AT451" s="46"/>
      <c r="AU451" s="46"/>
      <c r="AV451" s="46"/>
      <c r="AW451" s="46"/>
      <c r="AX451" s="46"/>
      <c r="AY451" s="46"/>
      <c r="AZ451" s="46"/>
      <c r="BA451" s="46"/>
      <c r="BB451" s="46"/>
      <c r="BC451" s="46"/>
      <c r="BD451" s="46"/>
      <c r="BE451" s="46"/>
      <c r="BF451" s="46"/>
      <c r="BG451" s="46"/>
      <c r="BH451" s="46"/>
      <c r="BI451" s="48"/>
      <c r="BJ451" s="48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/>
      <c r="DH451" s="48"/>
      <c r="DI451" s="48"/>
      <c r="DJ451" s="48"/>
      <c r="DK451" s="48"/>
      <c r="DL451" s="48"/>
      <c r="DM451" s="48"/>
      <c r="DN451" s="48"/>
      <c r="DO451" s="48"/>
      <c r="DP451" s="48"/>
    </row>
    <row r="452" spans="1:120" ht="18.75" x14ac:dyDescent="0.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  <c r="AA452" s="46"/>
      <c r="AB452" s="46"/>
      <c r="AC452" s="46"/>
      <c r="AD452" s="46"/>
      <c r="AE452" s="46"/>
      <c r="AF452" s="46"/>
      <c r="AG452" s="46"/>
      <c r="AH452" s="46"/>
      <c r="AI452" s="46"/>
      <c r="AJ452" s="46"/>
      <c r="AK452" s="46"/>
      <c r="AL452" s="46"/>
      <c r="AM452" s="46"/>
      <c r="AN452" s="46"/>
      <c r="AO452" s="46"/>
      <c r="AP452" s="46"/>
      <c r="AQ452" s="46"/>
      <c r="AR452" s="46"/>
      <c r="AS452" s="46"/>
      <c r="AT452" s="46"/>
      <c r="AU452" s="46"/>
      <c r="AV452" s="46"/>
      <c r="AW452" s="46"/>
      <c r="AX452" s="46"/>
      <c r="AY452" s="46"/>
      <c r="AZ452" s="46"/>
      <c r="BA452" s="46"/>
      <c r="BB452" s="46"/>
      <c r="BC452" s="46"/>
      <c r="BD452" s="46"/>
      <c r="BE452" s="46"/>
      <c r="BF452" s="46"/>
      <c r="BG452" s="46"/>
      <c r="BH452" s="46"/>
      <c r="BI452" s="48"/>
      <c r="BJ452" s="48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/>
      <c r="DH452" s="48"/>
      <c r="DI452" s="48"/>
      <c r="DJ452" s="48"/>
      <c r="DK452" s="48"/>
      <c r="DL452" s="48"/>
      <c r="DM452" s="48"/>
      <c r="DN452" s="48"/>
      <c r="DO452" s="48"/>
      <c r="DP452" s="48"/>
    </row>
    <row r="453" spans="1:120" ht="18.75" x14ac:dyDescent="0.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  <c r="AA453" s="46"/>
      <c r="AB453" s="46"/>
      <c r="AC453" s="46"/>
      <c r="AD453" s="46"/>
      <c r="AE453" s="46"/>
      <c r="AF453" s="46"/>
      <c r="AG453" s="46"/>
      <c r="AH453" s="46"/>
      <c r="AI453" s="46"/>
      <c r="AJ453" s="46"/>
      <c r="AK453" s="46"/>
      <c r="AL453" s="46"/>
      <c r="AM453" s="46"/>
      <c r="AN453" s="46"/>
      <c r="AO453" s="46"/>
      <c r="AP453" s="46"/>
      <c r="AQ453" s="46"/>
      <c r="AR453" s="46"/>
      <c r="AS453" s="46"/>
      <c r="AT453" s="46"/>
      <c r="AU453" s="46"/>
      <c r="AV453" s="46"/>
      <c r="AW453" s="46"/>
      <c r="AX453" s="46"/>
      <c r="AY453" s="46"/>
      <c r="AZ453" s="46"/>
      <c r="BA453" s="46"/>
      <c r="BB453" s="46"/>
      <c r="BC453" s="46"/>
      <c r="BD453" s="46"/>
      <c r="BE453" s="46"/>
      <c r="BF453" s="46"/>
      <c r="BG453" s="46"/>
      <c r="BH453" s="46"/>
      <c r="BI453" s="48"/>
      <c r="BJ453" s="48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48"/>
      <c r="CO453" s="48"/>
      <c r="CP453" s="48"/>
      <c r="CQ453" s="48"/>
      <c r="CR453" s="48"/>
      <c r="CS453" s="48"/>
      <c r="CT453" s="48"/>
      <c r="CU453" s="48"/>
      <c r="CV453" s="48"/>
      <c r="CW453" s="48"/>
      <c r="CX453" s="48"/>
      <c r="CY453" s="48"/>
      <c r="CZ453" s="48"/>
      <c r="DA453" s="48"/>
      <c r="DB453" s="48"/>
      <c r="DC453" s="48"/>
      <c r="DD453" s="48"/>
      <c r="DE453" s="48"/>
      <c r="DF453" s="48"/>
      <c r="DG453" s="48"/>
      <c r="DH453" s="48"/>
      <c r="DI453" s="48"/>
      <c r="DJ453" s="48"/>
      <c r="DK453" s="48"/>
      <c r="DL453" s="48"/>
      <c r="DM453" s="48"/>
      <c r="DN453" s="48"/>
      <c r="DO453" s="48"/>
      <c r="DP453" s="48"/>
    </row>
    <row r="454" spans="1:120" ht="18.75" x14ac:dyDescent="0.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  <c r="AA454" s="46"/>
      <c r="AB454" s="46"/>
      <c r="AC454" s="46"/>
      <c r="AD454" s="46"/>
      <c r="AE454" s="46"/>
      <c r="AF454" s="46"/>
      <c r="AG454" s="46"/>
      <c r="AH454" s="46"/>
      <c r="AI454" s="46"/>
      <c r="AJ454" s="46"/>
      <c r="AK454" s="46"/>
      <c r="AL454" s="46"/>
      <c r="AM454" s="46"/>
      <c r="AN454" s="46"/>
      <c r="AO454" s="46"/>
      <c r="AP454" s="46"/>
      <c r="AQ454" s="46"/>
      <c r="AR454" s="46"/>
      <c r="AS454" s="46"/>
      <c r="AT454" s="46"/>
      <c r="AU454" s="46"/>
      <c r="AV454" s="46"/>
      <c r="AW454" s="46"/>
      <c r="AX454" s="46"/>
      <c r="AY454" s="46"/>
      <c r="AZ454" s="46"/>
      <c r="BA454" s="46"/>
      <c r="BB454" s="46"/>
      <c r="BC454" s="46"/>
      <c r="BD454" s="46"/>
      <c r="BE454" s="46"/>
      <c r="BF454" s="46"/>
      <c r="BG454" s="46"/>
      <c r="BH454" s="46"/>
      <c r="BI454" s="48"/>
      <c r="BJ454" s="48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48"/>
      <c r="CO454" s="48"/>
      <c r="CP454" s="48"/>
      <c r="CQ454" s="48"/>
      <c r="CR454" s="48"/>
      <c r="CS454" s="48"/>
      <c r="CT454" s="48"/>
      <c r="CU454" s="48"/>
      <c r="CV454" s="48"/>
      <c r="CW454" s="48"/>
      <c r="CX454" s="48"/>
      <c r="CY454" s="48"/>
      <c r="CZ454" s="48"/>
      <c r="DA454" s="48"/>
      <c r="DB454" s="48"/>
      <c r="DC454" s="48"/>
      <c r="DD454" s="48"/>
      <c r="DE454" s="48"/>
      <c r="DF454" s="48"/>
      <c r="DG454" s="48"/>
      <c r="DH454" s="48"/>
      <c r="DI454" s="48"/>
      <c r="DJ454" s="48"/>
      <c r="DK454" s="48"/>
      <c r="DL454" s="48"/>
      <c r="DM454" s="48"/>
      <c r="DN454" s="48"/>
      <c r="DO454" s="48"/>
      <c r="DP454" s="48"/>
    </row>
    <row r="455" spans="1:120" ht="18.75" x14ac:dyDescent="0.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  <c r="AA455" s="46"/>
      <c r="AB455" s="46"/>
      <c r="AC455" s="46"/>
      <c r="AD455" s="46"/>
      <c r="AE455" s="46"/>
      <c r="AF455" s="46"/>
      <c r="AG455" s="46"/>
      <c r="AH455" s="46"/>
      <c r="AI455" s="46"/>
      <c r="AJ455" s="46"/>
      <c r="AK455" s="46"/>
      <c r="AL455" s="46"/>
      <c r="AM455" s="46"/>
      <c r="AN455" s="46"/>
      <c r="AO455" s="46"/>
      <c r="AP455" s="46"/>
      <c r="AQ455" s="46"/>
      <c r="AR455" s="46"/>
      <c r="AS455" s="46"/>
      <c r="AT455" s="46"/>
      <c r="AU455" s="46"/>
      <c r="AV455" s="46"/>
      <c r="AW455" s="46"/>
      <c r="AX455" s="46"/>
      <c r="AY455" s="46"/>
      <c r="AZ455" s="46"/>
      <c r="BA455" s="46"/>
      <c r="BB455" s="46"/>
      <c r="BC455" s="46"/>
      <c r="BD455" s="46"/>
      <c r="BE455" s="46"/>
      <c r="BF455" s="46"/>
      <c r="BG455" s="46"/>
      <c r="BH455" s="46"/>
      <c r="BI455" s="48"/>
      <c r="BJ455" s="48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48"/>
      <c r="CO455" s="48"/>
      <c r="CP455" s="48"/>
      <c r="CQ455" s="48"/>
      <c r="CR455" s="48"/>
      <c r="CS455" s="48"/>
      <c r="CT455" s="48"/>
      <c r="CU455" s="48"/>
      <c r="CV455" s="48"/>
      <c r="CW455" s="48"/>
      <c r="CX455" s="48"/>
      <c r="CY455" s="48"/>
      <c r="CZ455" s="48"/>
      <c r="DA455" s="48"/>
      <c r="DB455" s="48"/>
      <c r="DC455" s="48"/>
      <c r="DD455" s="48"/>
      <c r="DE455" s="48"/>
      <c r="DF455" s="48"/>
      <c r="DG455" s="48"/>
      <c r="DH455" s="48"/>
      <c r="DI455" s="48"/>
      <c r="DJ455" s="48"/>
      <c r="DK455" s="48"/>
      <c r="DL455" s="48"/>
      <c r="DM455" s="48"/>
      <c r="DN455" s="48"/>
      <c r="DO455" s="48"/>
      <c r="DP455" s="48"/>
    </row>
    <row r="456" spans="1:120" ht="18.75" x14ac:dyDescent="0.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  <c r="AA456" s="46"/>
      <c r="AB456" s="46"/>
      <c r="AC456" s="46"/>
      <c r="AD456" s="46"/>
      <c r="AE456" s="46"/>
      <c r="AF456" s="46"/>
      <c r="AG456" s="46"/>
      <c r="AH456" s="46"/>
      <c r="AI456" s="46"/>
      <c r="AJ456" s="46"/>
      <c r="AK456" s="46"/>
      <c r="AL456" s="46"/>
      <c r="AM456" s="46"/>
      <c r="AN456" s="46"/>
      <c r="AO456" s="46"/>
      <c r="AP456" s="46"/>
      <c r="AQ456" s="46"/>
      <c r="AR456" s="46"/>
      <c r="AS456" s="46"/>
      <c r="AT456" s="46"/>
      <c r="AU456" s="46"/>
      <c r="AV456" s="46"/>
      <c r="AW456" s="46"/>
      <c r="AX456" s="46"/>
      <c r="AY456" s="46"/>
      <c r="AZ456" s="46"/>
      <c r="BA456" s="46"/>
      <c r="BB456" s="46"/>
      <c r="BC456" s="46"/>
      <c r="BD456" s="46"/>
      <c r="BE456" s="46"/>
      <c r="BF456" s="46"/>
      <c r="BG456" s="46"/>
      <c r="BH456" s="46"/>
      <c r="BI456" s="48"/>
      <c r="BJ456" s="48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48"/>
      <c r="CO456" s="48"/>
      <c r="CP456" s="48"/>
      <c r="CQ456" s="48"/>
      <c r="CR456" s="48"/>
      <c r="CS456" s="48"/>
      <c r="CT456" s="48"/>
      <c r="CU456" s="48"/>
      <c r="CV456" s="48"/>
      <c r="CW456" s="48"/>
      <c r="CX456" s="48"/>
      <c r="CY456" s="48"/>
      <c r="CZ456" s="48"/>
      <c r="DA456" s="48"/>
      <c r="DB456" s="48"/>
      <c r="DC456" s="48"/>
      <c r="DD456" s="48"/>
      <c r="DE456" s="48"/>
      <c r="DF456" s="48"/>
      <c r="DG456" s="48"/>
      <c r="DH456" s="48"/>
      <c r="DI456" s="48"/>
      <c r="DJ456" s="48"/>
      <c r="DK456" s="48"/>
      <c r="DL456" s="48"/>
      <c r="DM456" s="48"/>
      <c r="DN456" s="48"/>
      <c r="DO456" s="48"/>
      <c r="DP456" s="48"/>
    </row>
    <row r="457" spans="1:120" ht="18.75" x14ac:dyDescent="0.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  <c r="AA457" s="46"/>
      <c r="AB457" s="46"/>
      <c r="AC457" s="46"/>
      <c r="AD457" s="46"/>
      <c r="AE457" s="46"/>
      <c r="AF457" s="46"/>
      <c r="AG457" s="46"/>
      <c r="AH457" s="46"/>
      <c r="AI457" s="46"/>
      <c r="AJ457" s="46"/>
      <c r="AK457" s="46"/>
      <c r="AL457" s="46"/>
      <c r="AM457" s="46"/>
      <c r="AN457" s="46"/>
      <c r="AO457" s="46"/>
      <c r="AP457" s="46"/>
      <c r="AQ457" s="46"/>
      <c r="AR457" s="46"/>
      <c r="AS457" s="46"/>
      <c r="AT457" s="46"/>
      <c r="AU457" s="46"/>
      <c r="AV457" s="46"/>
      <c r="AW457" s="46"/>
      <c r="AX457" s="46"/>
      <c r="AY457" s="46"/>
      <c r="AZ457" s="46"/>
      <c r="BA457" s="46"/>
      <c r="BB457" s="46"/>
      <c r="BC457" s="46"/>
      <c r="BD457" s="46"/>
      <c r="BE457" s="46"/>
      <c r="BF457" s="46"/>
      <c r="BG457" s="46"/>
      <c r="BH457" s="46"/>
      <c r="BI457" s="48"/>
      <c r="BJ457" s="48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48"/>
      <c r="CO457" s="48"/>
      <c r="CP457" s="48"/>
      <c r="CQ457" s="48"/>
      <c r="CR457" s="48"/>
      <c r="CS457" s="48"/>
      <c r="CT457" s="48"/>
      <c r="CU457" s="48"/>
      <c r="CV457" s="48"/>
      <c r="CW457" s="48"/>
      <c r="CX457" s="48"/>
      <c r="CY457" s="48"/>
      <c r="CZ457" s="48"/>
      <c r="DA457" s="48"/>
      <c r="DB457" s="48"/>
      <c r="DC457" s="48"/>
      <c r="DD457" s="48"/>
      <c r="DE457" s="48"/>
      <c r="DF457" s="48"/>
      <c r="DG457" s="48"/>
      <c r="DH457" s="48"/>
      <c r="DI457" s="48"/>
      <c r="DJ457" s="48"/>
      <c r="DK457" s="48"/>
      <c r="DL457" s="48"/>
      <c r="DM457" s="48"/>
      <c r="DN457" s="48"/>
      <c r="DO457" s="48"/>
      <c r="DP457" s="48"/>
    </row>
    <row r="458" spans="1:120" ht="18.75" x14ac:dyDescent="0.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  <c r="AA458" s="46"/>
      <c r="AB458" s="46"/>
      <c r="AC458" s="46"/>
      <c r="AD458" s="46"/>
      <c r="AE458" s="46"/>
      <c r="AF458" s="46"/>
      <c r="AG458" s="46"/>
      <c r="AH458" s="46"/>
      <c r="AI458" s="46"/>
      <c r="AJ458" s="46"/>
      <c r="AK458" s="46"/>
      <c r="AL458" s="46"/>
      <c r="AM458" s="46"/>
      <c r="AN458" s="46"/>
      <c r="AO458" s="46"/>
      <c r="AP458" s="46"/>
      <c r="AQ458" s="46"/>
      <c r="AR458" s="46"/>
      <c r="AS458" s="46"/>
      <c r="AT458" s="46"/>
      <c r="AU458" s="46"/>
      <c r="AV458" s="46"/>
      <c r="AW458" s="46"/>
      <c r="AX458" s="46"/>
      <c r="AY458" s="46"/>
      <c r="AZ458" s="46"/>
      <c r="BA458" s="46"/>
      <c r="BB458" s="46"/>
      <c r="BC458" s="46"/>
      <c r="BD458" s="46"/>
      <c r="BE458" s="46"/>
      <c r="BF458" s="46"/>
      <c r="BG458" s="46"/>
      <c r="BH458" s="46"/>
      <c r="BI458" s="48"/>
      <c r="BJ458" s="48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48"/>
      <c r="CO458" s="48"/>
      <c r="CP458" s="48"/>
      <c r="CQ458" s="48"/>
      <c r="CR458" s="48"/>
      <c r="CS458" s="48"/>
      <c r="CT458" s="48"/>
      <c r="CU458" s="48"/>
      <c r="CV458" s="48"/>
      <c r="CW458" s="48"/>
      <c r="CX458" s="48"/>
      <c r="CY458" s="48"/>
      <c r="CZ458" s="48"/>
      <c r="DA458" s="48"/>
      <c r="DB458" s="48"/>
      <c r="DC458" s="48"/>
      <c r="DD458" s="48"/>
      <c r="DE458" s="48"/>
      <c r="DF458" s="48"/>
      <c r="DG458" s="48"/>
      <c r="DH458" s="48"/>
      <c r="DI458" s="48"/>
      <c r="DJ458" s="48"/>
      <c r="DK458" s="48"/>
      <c r="DL458" s="48"/>
      <c r="DM458" s="48"/>
      <c r="DN458" s="48"/>
      <c r="DO458" s="48"/>
      <c r="DP458" s="48"/>
    </row>
    <row r="459" spans="1:120" ht="18.75" x14ac:dyDescent="0.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  <c r="AA459" s="46"/>
      <c r="AB459" s="46"/>
      <c r="AC459" s="46"/>
      <c r="AD459" s="46"/>
      <c r="AE459" s="46"/>
      <c r="AF459" s="46"/>
      <c r="AG459" s="46"/>
      <c r="AH459" s="46"/>
      <c r="AI459" s="46"/>
      <c r="AJ459" s="46"/>
      <c r="AK459" s="46"/>
      <c r="AL459" s="46"/>
      <c r="AM459" s="46"/>
      <c r="AN459" s="46"/>
      <c r="AO459" s="46"/>
      <c r="AP459" s="46"/>
      <c r="AQ459" s="46"/>
      <c r="AR459" s="46"/>
      <c r="AS459" s="46"/>
      <c r="AT459" s="46"/>
      <c r="AU459" s="46"/>
      <c r="AV459" s="46"/>
      <c r="AW459" s="46"/>
      <c r="AX459" s="46"/>
      <c r="AY459" s="46"/>
      <c r="AZ459" s="46"/>
      <c r="BA459" s="46"/>
      <c r="BB459" s="46"/>
      <c r="BC459" s="46"/>
      <c r="BD459" s="46"/>
      <c r="BE459" s="46"/>
      <c r="BF459" s="46"/>
      <c r="BG459" s="46"/>
      <c r="BH459" s="46"/>
      <c r="BI459" s="48"/>
      <c r="BJ459" s="48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48"/>
      <c r="CO459" s="48"/>
      <c r="CP459" s="48"/>
      <c r="CQ459" s="48"/>
      <c r="CR459" s="48"/>
      <c r="CS459" s="48"/>
      <c r="CT459" s="48"/>
      <c r="CU459" s="48"/>
      <c r="CV459" s="48"/>
      <c r="CW459" s="48"/>
      <c r="CX459" s="48"/>
      <c r="CY459" s="48"/>
      <c r="CZ459" s="48"/>
      <c r="DA459" s="48"/>
      <c r="DB459" s="48"/>
      <c r="DC459" s="48"/>
      <c r="DD459" s="48"/>
      <c r="DE459" s="48"/>
      <c r="DF459" s="48"/>
      <c r="DG459" s="48"/>
      <c r="DH459" s="48"/>
      <c r="DI459" s="48"/>
      <c r="DJ459" s="48"/>
      <c r="DK459" s="48"/>
      <c r="DL459" s="48"/>
      <c r="DM459" s="48"/>
      <c r="DN459" s="48"/>
      <c r="DO459" s="48"/>
      <c r="DP459" s="48"/>
    </row>
    <row r="460" spans="1:120" ht="18.75" x14ac:dyDescent="0.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  <c r="AA460" s="46"/>
      <c r="AB460" s="46"/>
      <c r="AC460" s="46"/>
      <c r="AD460" s="46"/>
      <c r="AE460" s="46"/>
      <c r="AF460" s="46"/>
      <c r="AG460" s="46"/>
      <c r="AH460" s="46"/>
      <c r="AI460" s="46"/>
      <c r="AJ460" s="46"/>
      <c r="AK460" s="46"/>
      <c r="AL460" s="46"/>
      <c r="AM460" s="46"/>
      <c r="AN460" s="46"/>
      <c r="AO460" s="46"/>
      <c r="AP460" s="46"/>
      <c r="AQ460" s="46"/>
      <c r="AR460" s="46"/>
      <c r="AS460" s="46"/>
      <c r="AT460" s="46"/>
      <c r="AU460" s="46"/>
      <c r="AV460" s="46"/>
      <c r="AW460" s="46"/>
      <c r="AX460" s="46"/>
      <c r="AY460" s="46"/>
      <c r="AZ460" s="46"/>
      <c r="BA460" s="46"/>
      <c r="BB460" s="46"/>
      <c r="BC460" s="46"/>
      <c r="BD460" s="46"/>
      <c r="BE460" s="46"/>
      <c r="BF460" s="46"/>
      <c r="BG460" s="46"/>
      <c r="BH460" s="46"/>
      <c r="BI460" s="48"/>
      <c r="BJ460" s="48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48"/>
      <c r="CO460" s="48"/>
      <c r="CP460" s="48"/>
      <c r="CQ460" s="48"/>
      <c r="CR460" s="48"/>
      <c r="CS460" s="48"/>
      <c r="CT460" s="48"/>
      <c r="CU460" s="48"/>
      <c r="CV460" s="48"/>
      <c r="CW460" s="48"/>
      <c r="CX460" s="48"/>
      <c r="CY460" s="48"/>
      <c r="CZ460" s="48"/>
      <c r="DA460" s="48"/>
      <c r="DB460" s="48"/>
      <c r="DC460" s="48"/>
      <c r="DD460" s="48"/>
      <c r="DE460" s="48"/>
      <c r="DF460" s="48"/>
      <c r="DG460" s="48"/>
      <c r="DH460" s="48"/>
      <c r="DI460" s="48"/>
      <c r="DJ460" s="48"/>
      <c r="DK460" s="48"/>
      <c r="DL460" s="48"/>
      <c r="DM460" s="48"/>
      <c r="DN460" s="48"/>
      <c r="DO460" s="48"/>
      <c r="DP460" s="48"/>
    </row>
    <row r="461" spans="1:120" ht="18.75" x14ac:dyDescent="0.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  <c r="AA461" s="46"/>
      <c r="AB461" s="46"/>
      <c r="AC461" s="46"/>
      <c r="AD461" s="46"/>
      <c r="AE461" s="46"/>
      <c r="AF461" s="46"/>
      <c r="AG461" s="46"/>
      <c r="AH461" s="46"/>
      <c r="AI461" s="46"/>
      <c r="AJ461" s="46"/>
      <c r="AK461" s="46"/>
      <c r="AL461" s="46"/>
      <c r="AM461" s="46"/>
      <c r="AN461" s="46"/>
      <c r="AO461" s="46"/>
      <c r="AP461" s="46"/>
      <c r="AQ461" s="46"/>
      <c r="AR461" s="46"/>
      <c r="AS461" s="46"/>
      <c r="AT461" s="46"/>
      <c r="AU461" s="46"/>
      <c r="AV461" s="46"/>
      <c r="AW461" s="46"/>
      <c r="AX461" s="46"/>
      <c r="AY461" s="46"/>
      <c r="AZ461" s="46"/>
      <c r="BA461" s="46"/>
      <c r="BB461" s="46"/>
      <c r="BC461" s="46"/>
      <c r="BD461" s="46"/>
      <c r="BE461" s="46"/>
      <c r="BF461" s="46"/>
      <c r="BG461" s="46"/>
      <c r="BH461" s="46"/>
      <c r="BI461" s="48"/>
      <c r="BJ461" s="48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48"/>
      <c r="CO461" s="48"/>
      <c r="CP461" s="48"/>
      <c r="CQ461" s="48"/>
      <c r="CR461" s="48"/>
      <c r="CS461" s="48"/>
      <c r="CT461" s="48"/>
      <c r="CU461" s="48"/>
      <c r="CV461" s="48"/>
      <c r="CW461" s="48"/>
      <c r="CX461" s="48"/>
      <c r="CY461" s="48"/>
      <c r="CZ461" s="48"/>
      <c r="DA461" s="48"/>
      <c r="DB461" s="48"/>
      <c r="DC461" s="48"/>
      <c r="DD461" s="48"/>
      <c r="DE461" s="48"/>
      <c r="DF461" s="48"/>
      <c r="DG461" s="48"/>
      <c r="DH461" s="48"/>
      <c r="DI461" s="48"/>
      <c r="DJ461" s="48"/>
      <c r="DK461" s="48"/>
      <c r="DL461" s="48"/>
      <c r="DM461" s="48"/>
      <c r="DN461" s="48"/>
      <c r="DO461" s="48"/>
      <c r="DP461" s="48"/>
    </row>
    <row r="462" spans="1:120" ht="18.75" x14ac:dyDescent="0.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  <c r="AA462" s="46"/>
      <c r="AB462" s="46"/>
      <c r="AC462" s="46"/>
      <c r="AD462" s="46"/>
      <c r="AE462" s="46"/>
      <c r="AF462" s="46"/>
      <c r="AG462" s="46"/>
      <c r="AH462" s="46"/>
      <c r="AI462" s="46"/>
      <c r="AJ462" s="46"/>
      <c r="AK462" s="46"/>
      <c r="AL462" s="46"/>
      <c r="AM462" s="46"/>
      <c r="AN462" s="46"/>
      <c r="AO462" s="46"/>
      <c r="AP462" s="46"/>
      <c r="AQ462" s="46"/>
      <c r="AR462" s="46"/>
      <c r="AS462" s="46"/>
      <c r="AT462" s="46"/>
      <c r="AU462" s="46"/>
      <c r="AV462" s="46"/>
      <c r="AW462" s="46"/>
      <c r="AX462" s="46"/>
      <c r="AY462" s="46"/>
      <c r="AZ462" s="46"/>
      <c r="BA462" s="46"/>
      <c r="BB462" s="46"/>
      <c r="BC462" s="46"/>
      <c r="BD462" s="46"/>
      <c r="BE462" s="46"/>
      <c r="BF462" s="46"/>
      <c r="BG462" s="46"/>
      <c r="BH462" s="46"/>
      <c r="BI462" s="48"/>
      <c r="BJ462" s="48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48"/>
      <c r="CO462" s="48"/>
      <c r="CP462" s="48"/>
      <c r="CQ462" s="48"/>
      <c r="CR462" s="48"/>
      <c r="CS462" s="48"/>
      <c r="CT462" s="48"/>
      <c r="CU462" s="48"/>
      <c r="CV462" s="48"/>
      <c r="CW462" s="48"/>
      <c r="CX462" s="48"/>
      <c r="CY462" s="48"/>
      <c r="CZ462" s="48"/>
      <c r="DA462" s="48"/>
      <c r="DB462" s="48"/>
      <c r="DC462" s="48"/>
      <c r="DD462" s="48"/>
      <c r="DE462" s="48"/>
      <c r="DF462" s="48"/>
      <c r="DG462" s="48"/>
      <c r="DH462" s="48"/>
      <c r="DI462" s="48"/>
      <c r="DJ462" s="48"/>
      <c r="DK462" s="48"/>
      <c r="DL462" s="48"/>
      <c r="DM462" s="48"/>
      <c r="DN462" s="48"/>
      <c r="DO462" s="48"/>
      <c r="DP462" s="48"/>
    </row>
    <row r="463" spans="1:120" ht="18.75" x14ac:dyDescent="0.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  <c r="AA463" s="46"/>
      <c r="AB463" s="46"/>
      <c r="AC463" s="46"/>
      <c r="AD463" s="46"/>
      <c r="AE463" s="46"/>
      <c r="AF463" s="46"/>
      <c r="AG463" s="46"/>
      <c r="AH463" s="46"/>
      <c r="AI463" s="46"/>
      <c r="AJ463" s="46"/>
      <c r="AK463" s="46"/>
      <c r="AL463" s="46"/>
      <c r="AM463" s="46"/>
      <c r="AN463" s="46"/>
      <c r="AO463" s="46"/>
      <c r="AP463" s="46"/>
      <c r="AQ463" s="46"/>
      <c r="AR463" s="46"/>
      <c r="AS463" s="46"/>
      <c r="AT463" s="46"/>
      <c r="AU463" s="46"/>
      <c r="AV463" s="46"/>
      <c r="AW463" s="46"/>
      <c r="AX463" s="46"/>
      <c r="AY463" s="46"/>
      <c r="AZ463" s="46"/>
      <c r="BA463" s="46"/>
      <c r="BB463" s="46"/>
      <c r="BC463" s="46"/>
      <c r="BD463" s="46"/>
      <c r="BE463" s="46"/>
      <c r="BF463" s="46"/>
      <c r="BG463" s="46"/>
      <c r="BH463" s="46"/>
      <c r="BI463" s="48"/>
      <c r="BJ463" s="48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48"/>
      <c r="CO463" s="48"/>
      <c r="CP463" s="48"/>
      <c r="CQ463" s="48"/>
      <c r="CR463" s="48"/>
      <c r="CS463" s="48"/>
      <c r="CT463" s="48"/>
      <c r="CU463" s="48"/>
      <c r="CV463" s="48"/>
      <c r="CW463" s="48"/>
      <c r="CX463" s="48"/>
      <c r="CY463" s="48"/>
      <c r="CZ463" s="48"/>
      <c r="DA463" s="48"/>
      <c r="DB463" s="48"/>
      <c r="DC463" s="48"/>
      <c r="DD463" s="48"/>
      <c r="DE463" s="48"/>
      <c r="DF463" s="48"/>
      <c r="DG463" s="48"/>
      <c r="DH463" s="48"/>
      <c r="DI463" s="48"/>
      <c r="DJ463" s="48"/>
      <c r="DK463" s="48"/>
      <c r="DL463" s="48"/>
      <c r="DM463" s="48"/>
      <c r="DN463" s="48"/>
      <c r="DO463" s="48"/>
      <c r="DP463" s="48"/>
    </row>
    <row r="464" spans="1:120" ht="18.75" x14ac:dyDescent="0.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  <c r="AA464" s="46"/>
      <c r="AB464" s="46"/>
      <c r="AC464" s="46"/>
      <c r="AD464" s="46"/>
      <c r="AE464" s="46"/>
      <c r="AF464" s="46"/>
      <c r="AG464" s="46"/>
      <c r="AH464" s="46"/>
      <c r="AI464" s="46"/>
      <c r="AJ464" s="46"/>
      <c r="AK464" s="46"/>
      <c r="AL464" s="46"/>
      <c r="AM464" s="46"/>
      <c r="AN464" s="46"/>
      <c r="AO464" s="46"/>
      <c r="AP464" s="46"/>
      <c r="AQ464" s="46"/>
      <c r="AR464" s="46"/>
      <c r="AS464" s="46"/>
      <c r="AT464" s="46"/>
      <c r="AU464" s="46"/>
      <c r="AV464" s="46"/>
      <c r="AW464" s="46"/>
      <c r="AX464" s="46"/>
      <c r="AY464" s="46"/>
      <c r="AZ464" s="46"/>
      <c r="BA464" s="46"/>
      <c r="BB464" s="46"/>
      <c r="BC464" s="46"/>
      <c r="BD464" s="46"/>
      <c r="BE464" s="46"/>
      <c r="BF464" s="46"/>
      <c r="BG464" s="46"/>
      <c r="BH464" s="46"/>
      <c r="BI464" s="48"/>
      <c r="BJ464" s="48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48"/>
      <c r="CO464" s="48"/>
      <c r="CP464" s="48"/>
      <c r="CQ464" s="48"/>
      <c r="CR464" s="48"/>
      <c r="CS464" s="48"/>
      <c r="CT464" s="48"/>
      <c r="CU464" s="48"/>
      <c r="CV464" s="48"/>
      <c r="CW464" s="48"/>
      <c r="CX464" s="48"/>
      <c r="CY464" s="48"/>
      <c r="CZ464" s="48"/>
      <c r="DA464" s="48"/>
      <c r="DB464" s="48"/>
      <c r="DC464" s="48"/>
      <c r="DD464" s="48"/>
      <c r="DE464" s="48"/>
      <c r="DF464" s="48"/>
      <c r="DG464" s="48"/>
      <c r="DH464" s="48"/>
      <c r="DI464" s="48"/>
      <c r="DJ464" s="48"/>
      <c r="DK464" s="48"/>
      <c r="DL464" s="48"/>
      <c r="DM464" s="48"/>
      <c r="DN464" s="48"/>
      <c r="DO464" s="48"/>
      <c r="DP464" s="48"/>
    </row>
    <row r="465" spans="1:120" ht="18.75" x14ac:dyDescent="0.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  <c r="AA465" s="46"/>
      <c r="AB465" s="46"/>
      <c r="AC465" s="46"/>
      <c r="AD465" s="46"/>
      <c r="AE465" s="46"/>
      <c r="AF465" s="46"/>
      <c r="AG465" s="46"/>
      <c r="AH465" s="46"/>
      <c r="AI465" s="46"/>
      <c r="AJ465" s="46"/>
      <c r="AK465" s="46"/>
      <c r="AL465" s="46"/>
      <c r="AM465" s="46"/>
      <c r="AN465" s="46"/>
      <c r="AO465" s="46"/>
      <c r="AP465" s="46"/>
      <c r="AQ465" s="46"/>
      <c r="AR465" s="46"/>
      <c r="AS465" s="46"/>
      <c r="AT465" s="46"/>
      <c r="AU465" s="46"/>
      <c r="AV465" s="46"/>
      <c r="AW465" s="46"/>
      <c r="AX465" s="46"/>
      <c r="AY465" s="46"/>
      <c r="AZ465" s="46"/>
      <c r="BA465" s="46"/>
      <c r="BB465" s="46"/>
      <c r="BC465" s="46"/>
      <c r="BD465" s="46"/>
      <c r="BE465" s="46"/>
      <c r="BF465" s="46"/>
      <c r="BG465" s="46"/>
      <c r="BH465" s="46"/>
      <c r="BI465" s="48"/>
      <c r="BJ465" s="48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48"/>
      <c r="CO465" s="48"/>
      <c r="CP465" s="48"/>
      <c r="CQ465" s="48"/>
      <c r="CR465" s="48"/>
      <c r="CS465" s="48"/>
      <c r="CT465" s="48"/>
      <c r="CU465" s="48"/>
      <c r="CV465" s="48"/>
      <c r="CW465" s="48"/>
      <c r="CX465" s="48"/>
      <c r="CY465" s="48"/>
      <c r="CZ465" s="48"/>
      <c r="DA465" s="48"/>
      <c r="DB465" s="48"/>
      <c r="DC465" s="48"/>
      <c r="DD465" s="48"/>
      <c r="DE465" s="48"/>
      <c r="DF465" s="48"/>
      <c r="DG465" s="48"/>
      <c r="DH465" s="48"/>
      <c r="DI465" s="48"/>
      <c r="DJ465" s="48"/>
      <c r="DK465" s="48"/>
      <c r="DL465" s="48"/>
      <c r="DM465" s="48"/>
      <c r="DN465" s="48"/>
      <c r="DO465" s="48"/>
      <c r="DP465" s="48"/>
    </row>
    <row r="466" spans="1:120" ht="18.75" x14ac:dyDescent="0.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  <c r="AA466" s="46"/>
      <c r="AB466" s="46"/>
      <c r="AC466" s="46"/>
      <c r="AD466" s="46"/>
      <c r="AE466" s="46"/>
      <c r="AF466" s="46"/>
      <c r="AG466" s="46"/>
      <c r="AH466" s="46"/>
      <c r="AI466" s="46"/>
      <c r="AJ466" s="46"/>
      <c r="AK466" s="46"/>
      <c r="AL466" s="46"/>
      <c r="AM466" s="46"/>
      <c r="AN466" s="46"/>
      <c r="AO466" s="46"/>
      <c r="AP466" s="46"/>
      <c r="AQ466" s="46"/>
      <c r="AR466" s="46"/>
      <c r="AS466" s="46"/>
      <c r="AT466" s="46"/>
      <c r="AU466" s="46"/>
      <c r="AV466" s="46"/>
      <c r="AW466" s="46"/>
      <c r="AX466" s="46"/>
      <c r="AY466" s="46"/>
      <c r="AZ466" s="46"/>
      <c r="BA466" s="46"/>
      <c r="BB466" s="46"/>
      <c r="BC466" s="46"/>
      <c r="BD466" s="46"/>
      <c r="BE466" s="46"/>
      <c r="BF466" s="46"/>
      <c r="BG466" s="46"/>
      <c r="BH466" s="46"/>
      <c r="BI466" s="48"/>
      <c r="BJ466" s="48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48"/>
      <c r="CO466" s="48"/>
      <c r="CP466" s="48"/>
      <c r="CQ466" s="48"/>
      <c r="CR466" s="48"/>
      <c r="CS466" s="48"/>
      <c r="CT466" s="48"/>
      <c r="CU466" s="48"/>
      <c r="CV466" s="48"/>
      <c r="CW466" s="48"/>
      <c r="CX466" s="48"/>
      <c r="CY466" s="48"/>
      <c r="CZ466" s="48"/>
      <c r="DA466" s="48"/>
      <c r="DB466" s="48"/>
      <c r="DC466" s="48"/>
      <c r="DD466" s="48"/>
      <c r="DE466" s="48"/>
      <c r="DF466" s="48"/>
      <c r="DG466" s="48"/>
      <c r="DH466" s="48"/>
      <c r="DI466" s="48"/>
      <c r="DJ466" s="48"/>
      <c r="DK466" s="48"/>
      <c r="DL466" s="48"/>
      <c r="DM466" s="48"/>
      <c r="DN466" s="48"/>
      <c r="DO466" s="48"/>
      <c r="DP466" s="48"/>
    </row>
    <row r="467" spans="1:120" ht="18.75" x14ac:dyDescent="0.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  <c r="AA467" s="46"/>
      <c r="AB467" s="46"/>
      <c r="AC467" s="46"/>
      <c r="AD467" s="46"/>
      <c r="AE467" s="46"/>
      <c r="AF467" s="46"/>
      <c r="AG467" s="46"/>
      <c r="AH467" s="46"/>
      <c r="AI467" s="46"/>
      <c r="AJ467" s="46"/>
      <c r="AK467" s="46"/>
      <c r="AL467" s="46"/>
      <c r="AM467" s="46"/>
      <c r="AN467" s="46"/>
      <c r="AO467" s="46"/>
      <c r="AP467" s="46"/>
      <c r="AQ467" s="46"/>
      <c r="AR467" s="46"/>
      <c r="AS467" s="46"/>
      <c r="AT467" s="46"/>
      <c r="AU467" s="46"/>
      <c r="AV467" s="46"/>
      <c r="AW467" s="46"/>
      <c r="AX467" s="46"/>
      <c r="AY467" s="46"/>
      <c r="AZ467" s="46"/>
      <c r="BA467" s="46"/>
      <c r="BB467" s="46"/>
      <c r="BC467" s="46"/>
      <c r="BD467" s="46"/>
      <c r="BE467" s="46"/>
      <c r="BF467" s="46"/>
      <c r="BG467" s="46"/>
      <c r="BH467" s="46"/>
      <c r="BI467" s="48"/>
      <c r="BJ467" s="48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48"/>
      <c r="CO467" s="48"/>
      <c r="CP467" s="48"/>
      <c r="CQ467" s="48"/>
      <c r="CR467" s="48"/>
      <c r="CS467" s="48"/>
      <c r="CT467" s="48"/>
      <c r="CU467" s="48"/>
      <c r="CV467" s="48"/>
      <c r="CW467" s="48"/>
      <c r="CX467" s="48"/>
      <c r="CY467" s="48"/>
      <c r="CZ467" s="48"/>
      <c r="DA467" s="48"/>
      <c r="DB467" s="48"/>
      <c r="DC467" s="48"/>
      <c r="DD467" s="48"/>
      <c r="DE467" s="48"/>
      <c r="DF467" s="48"/>
      <c r="DG467" s="48"/>
      <c r="DH467" s="48"/>
      <c r="DI467" s="48"/>
      <c r="DJ467" s="48"/>
      <c r="DK467" s="48"/>
      <c r="DL467" s="48"/>
      <c r="DM467" s="48"/>
      <c r="DN467" s="48"/>
      <c r="DO467" s="48"/>
      <c r="DP467" s="48"/>
    </row>
    <row r="468" spans="1:120" ht="18.75" x14ac:dyDescent="0.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  <c r="AA468" s="46"/>
      <c r="AB468" s="46"/>
      <c r="AC468" s="46"/>
      <c r="AD468" s="46"/>
      <c r="AE468" s="46"/>
      <c r="AF468" s="46"/>
      <c r="AG468" s="46"/>
      <c r="AH468" s="46"/>
      <c r="AI468" s="46"/>
      <c r="AJ468" s="46"/>
      <c r="AK468" s="46"/>
      <c r="AL468" s="46"/>
      <c r="AM468" s="46"/>
      <c r="AN468" s="46"/>
      <c r="AO468" s="46"/>
      <c r="AP468" s="46"/>
      <c r="AQ468" s="46"/>
      <c r="AR468" s="46"/>
      <c r="AS468" s="46"/>
      <c r="AT468" s="46"/>
      <c r="AU468" s="46"/>
      <c r="AV468" s="46"/>
      <c r="AW468" s="46"/>
      <c r="AX468" s="46"/>
      <c r="AY468" s="46"/>
      <c r="AZ468" s="46"/>
      <c r="BA468" s="46"/>
      <c r="BB468" s="46"/>
      <c r="BC468" s="46"/>
      <c r="BD468" s="46"/>
      <c r="BE468" s="46"/>
      <c r="BF468" s="46"/>
      <c r="BG468" s="46"/>
      <c r="BH468" s="46"/>
      <c r="BI468" s="48"/>
      <c r="BJ468" s="48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48"/>
      <c r="CO468" s="48"/>
      <c r="CP468" s="48"/>
      <c r="CQ468" s="48"/>
      <c r="CR468" s="48"/>
      <c r="CS468" s="48"/>
      <c r="CT468" s="48"/>
      <c r="CU468" s="48"/>
      <c r="CV468" s="48"/>
      <c r="CW468" s="48"/>
      <c r="CX468" s="48"/>
      <c r="CY468" s="48"/>
      <c r="CZ468" s="48"/>
      <c r="DA468" s="48"/>
      <c r="DB468" s="48"/>
      <c r="DC468" s="48"/>
      <c r="DD468" s="48"/>
      <c r="DE468" s="48"/>
      <c r="DF468" s="48"/>
      <c r="DG468" s="48"/>
      <c r="DH468" s="48"/>
      <c r="DI468" s="48"/>
      <c r="DJ468" s="48"/>
      <c r="DK468" s="48"/>
      <c r="DL468" s="48"/>
      <c r="DM468" s="48"/>
      <c r="DN468" s="48"/>
      <c r="DO468" s="48"/>
      <c r="DP468" s="48"/>
    </row>
    <row r="469" spans="1:120" ht="18.75" x14ac:dyDescent="0.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  <c r="AA469" s="46"/>
      <c r="AB469" s="46"/>
      <c r="AC469" s="46"/>
      <c r="AD469" s="46"/>
      <c r="AE469" s="46"/>
      <c r="AF469" s="46"/>
      <c r="AG469" s="46"/>
      <c r="AH469" s="46"/>
      <c r="AI469" s="46"/>
      <c r="AJ469" s="46"/>
      <c r="AK469" s="46"/>
      <c r="AL469" s="46"/>
      <c r="AM469" s="46"/>
      <c r="AN469" s="46"/>
      <c r="AO469" s="46"/>
      <c r="AP469" s="46"/>
      <c r="AQ469" s="46"/>
      <c r="AR469" s="46"/>
      <c r="AS469" s="46"/>
      <c r="AT469" s="46"/>
      <c r="AU469" s="46"/>
      <c r="AV469" s="46"/>
      <c r="AW469" s="46"/>
      <c r="AX469" s="46"/>
      <c r="AY469" s="46"/>
      <c r="AZ469" s="46"/>
      <c r="BA469" s="46"/>
      <c r="BB469" s="46"/>
      <c r="BC469" s="46"/>
      <c r="BD469" s="46"/>
      <c r="BE469" s="46"/>
      <c r="BF469" s="46"/>
      <c r="BG469" s="46"/>
      <c r="BH469" s="46"/>
      <c r="BI469" s="48"/>
      <c r="BJ469" s="48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48"/>
      <c r="CO469" s="48"/>
      <c r="CP469" s="48"/>
      <c r="CQ469" s="48"/>
      <c r="CR469" s="48"/>
      <c r="CS469" s="48"/>
      <c r="CT469" s="48"/>
      <c r="CU469" s="48"/>
      <c r="CV469" s="48"/>
      <c r="CW469" s="48"/>
      <c r="CX469" s="48"/>
      <c r="CY469" s="48"/>
      <c r="CZ469" s="48"/>
      <c r="DA469" s="48"/>
      <c r="DB469" s="48"/>
      <c r="DC469" s="48"/>
      <c r="DD469" s="48"/>
      <c r="DE469" s="48"/>
      <c r="DF469" s="48"/>
      <c r="DG469" s="48"/>
      <c r="DH469" s="48"/>
      <c r="DI469" s="48"/>
      <c r="DJ469" s="48"/>
      <c r="DK469" s="48"/>
      <c r="DL469" s="48"/>
      <c r="DM469" s="48"/>
      <c r="DN469" s="48"/>
      <c r="DO469" s="48"/>
      <c r="DP469" s="48"/>
    </row>
    <row r="470" spans="1:120" ht="18.75" x14ac:dyDescent="0.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6"/>
      <c r="AX470" s="46"/>
      <c r="AY470" s="46"/>
      <c r="AZ470" s="46"/>
      <c r="BA470" s="46"/>
      <c r="BB470" s="46"/>
      <c r="BC470" s="46"/>
      <c r="BD470" s="46"/>
      <c r="BE470" s="46"/>
      <c r="BF470" s="46"/>
      <c r="BG470" s="46"/>
      <c r="BH470" s="46"/>
      <c r="BI470" s="48"/>
      <c r="BJ470" s="48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48"/>
      <c r="CO470" s="48"/>
      <c r="CP470" s="48"/>
      <c r="CQ470" s="48"/>
      <c r="CR470" s="48"/>
      <c r="CS470" s="48"/>
      <c r="CT470" s="48"/>
      <c r="CU470" s="48"/>
      <c r="CV470" s="48"/>
      <c r="CW470" s="48"/>
      <c r="CX470" s="48"/>
      <c r="CY470" s="48"/>
      <c r="CZ470" s="48"/>
      <c r="DA470" s="48"/>
      <c r="DB470" s="48"/>
      <c r="DC470" s="48"/>
      <c r="DD470" s="48"/>
      <c r="DE470" s="48"/>
      <c r="DF470" s="48"/>
      <c r="DG470" s="48"/>
      <c r="DH470" s="48"/>
      <c r="DI470" s="48"/>
      <c r="DJ470" s="48"/>
      <c r="DK470" s="48"/>
      <c r="DL470" s="48"/>
      <c r="DM470" s="48"/>
      <c r="DN470" s="48"/>
      <c r="DO470" s="48"/>
      <c r="DP470" s="48"/>
    </row>
    <row r="471" spans="1:120" ht="18.75" x14ac:dyDescent="0.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  <c r="AA471" s="46"/>
      <c r="AB471" s="46"/>
      <c r="AC471" s="46"/>
      <c r="AD471" s="46"/>
      <c r="AE471" s="46"/>
      <c r="AF471" s="46"/>
      <c r="AG471" s="46"/>
      <c r="AH471" s="46"/>
      <c r="AI471" s="46"/>
      <c r="AJ471" s="46"/>
      <c r="AK471" s="46"/>
      <c r="AL471" s="46"/>
      <c r="AM471" s="46"/>
      <c r="AN471" s="46"/>
      <c r="AO471" s="46"/>
      <c r="AP471" s="46"/>
      <c r="AQ471" s="46"/>
      <c r="AR471" s="46"/>
      <c r="AS471" s="46"/>
      <c r="AT471" s="46"/>
      <c r="AU471" s="46"/>
      <c r="AV471" s="46"/>
      <c r="AW471" s="46"/>
      <c r="AX471" s="46"/>
      <c r="AY471" s="46"/>
      <c r="AZ471" s="46"/>
      <c r="BA471" s="46"/>
      <c r="BB471" s="46"/>
      <c r="BC471" s="46"/>
      <c r="BD471" s="46"/>
      <c r="BE471" s="46"/>
      <c r="BF471" s="46"/>
      <c r="BG471" s="46"/>
      <c r="BH471" s="46"/>
      <c r="BI471" s="48"/>
      <c r="BJ471" s="48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48"/>
      <c r="CO471" s="48"/>
      <c r="CP471" s="48"/>
      <c r="CQ471" s="48"/>
      <c r="CR471" s="48"/>
      <c r="CS471" s="48"/>
      <c r="CT471" s="48"/>
      <c r="CU471" s="48"/>
      <c r="CV471" s="48"/>
      <c r="CW471" s="48"/>
      <c r="CX471" s="48"/>
      <c r="CY471" s="48"/>
      <c r="CZ471" s="48"/>
      <c r="DA471" s="48"/>
      <c r="DB471" s="48"/>
      <c r="DC471" s="48"/>
      <c r="DD471" s="48"/>
      <c r="DE471" s="48"/>
      <c r="DF471" s="48"/>
      <c r="DG471" s="48"/>
      <c r="DH471" s="48"/>
      <c r="DI471" s="48"/>
      <c r="DJ471" s="48"/>
      <c r="DK471" s="48"/>
      <c r="DL471" s="48"/>
      <c r="DM471" s="48"/>
      <c r="DN471" s="48"/>
      <c r="DO471" s="48"/>
      <c r="DP471" s="48"/>
    </row>
    <row r="472" spans="1:120" ht="18.75" x14ac:dyDescent="0.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  <c r="AA472" s="46"/>
      <c r="AB472" s="46"/>
      <c r="AC472" s="46"/>
      <c r="AD472" s="46"/>
      <c r="AE472" s="46"/>
      <c r="AF472" s="46"/>
      <c r="AG472" s="46"/>
      <c r="AH472" s="46"/>
      <c r="AI472" s="46"/>
      <c r="AJ472" s="46"/>
      <c r="AK472" s="46"/>
      <c r="AL472" s="46"/>
      <c r="AM472" s="46"/>
      <c r="AN472" s="46"/>
      <c r="AO472" s="46"/>
      <c r="AP472" s="46"/>
      <c r="AQ472" s="46"/>
      <c r="AR472" s="46"/>
      <c r="AS472" s="46"/>
      <c r="AT472" s="46"/>
      <c r="AU472" s="46"/>
      <c r="AV472" s="46"/>
      <c r="AW472" s="46"/>
      <c r="AX472" s="46"/>
      <c r="AY472" s="46"/>
      <c r="AZ472" s="46"/>
      <c r="BA472" s="46"/>
      <c r="BB472" s="46"/>
      <c r="BC472" s="46"/>
      <c r="BD472" s="46"/>
      <c r="BE472" s="46"/>
      <c r="BF472" s="46"/>
      <c r="BG472" s="46"/>
      <c r="BH472" s="46"/>
      <c r="BI472" s="48"/>
      <c r="BJ472" s="48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48"/>
      <c r="CO472" s="48"/>
      <c r="CP472" s="48"/>
      <c r="CQ472" s="48"/>
      <c r="CR472" s="48"/>
      <c r="CS472" s="48"/>
      <c r="CT472" s="48"/>
      <c r="CU472" s="48"/>
      <c r="CV472" s="48"/>
      <c r="CW472" s="48"/>
      <c r="CX472" s="48"/>
      <c r="CY472" s="48"/>
      <c r="CZ472" s="48"/>
      <c r="DA472" s="48"/>
      <c r="DB472" s="48"/>
      <c r="DC472" s="48"/>
      <c r="DD472" s="48"/>
      <c r="DE472" s="48"/>
      <c r="DF472" s="48"/>
      <c r="DG472" s="48"/>
      <c r="DH472" s="48"/>
      <c r="DI472" s="48"/>
      <c r="DJ472" s="48"/>
      <c r="DK472" s="48"/>
      <c r="DL472" s="48"/>
      <c r="DM472" s="48"/>
      <c r="DN472" s="48"/>
      <c r="DO472" s="48"/>
      <c r="DP472" s="48"/>
    </row>
    <row r="473" spans="1:120" ht="18.75" x14ac:dyDescent="0.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  <c r="AA473" s="46"/>
      <c r="AB473" s="46"/>
      <c r="AC473" s="46"/>
      <c r="AD473" s="46"/>
      <c r="AE473" s="46"/>
      <c r="AF473" s="46"/>
      <c r="AG473" s="46"/>
      <c r="AH473" s="46"/>
      <c r="AI473" s="46"/>
      <c r="AJ473" s="46"/>
      <c r="AK473" s="46"/>
      <c r="AL473" s="46"/>
      <c r="AM473" s="46"/>
      <c r="AN473" s="46"/>
      <c r="AO473" s="46"/>
      <c r="AP473" s="46"/>
      <c r="AQ473" s="46"/>
      <c r="AR473" s="46"/>
      <c r="AS473" s="46"/>
      <c r="AT473" s="46"/>
      <c r="AU473" s="46"/>
      <c r="AV473" s="46"/>
      <c r="AW473" s="46"/>
      <c r="AX473" s="46"/>
      <c r="AY473" s="46"/>
      <c r="AZ473" s="46"/>
      <c r="BA473" s="46"/>
      <c r="BB473" s="46"/>
      <c r="BC473" s="46"/>
      <c r="BD473" s="46"/>
      <c r="BE473" s="46"/>
      <c r="BF473" s="46"/>
      <c r="BG473" s="46"/>
      <c r="BH473" s="46"/>
      <c r="BI473" s="48"/>
      <c r="BJ473" s="48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48"/>
      <c r="CO473" s="48"/>
      <c r="CP473" s="48"/>
      <c r="CQ473" s="48"/>
      <c r="CR473" s="48"/>
      <c r="CS473" s="48"/>
      <c r="CT473" s="48"/>
      <c r="CU473" s="48"/>
      <c r="CV473" s="48"/>
      <c r="CW473" s="48"/>
      <c r="CX473" s="48"/>
      <c r="CY473" s="48"/>
      <c r="CZ473" s="48"/>
      <c r="DA473" s="48"/>
      <c r="DB473" s="48"/>
      <c r="DC473" s="48"/>
      <c r="DD473" s="48"/>
      <c r="DE473" s="48"/>
      <c r="DF473" s="48"/>
      <c r="DG473" s="48"/>
      <c r="DH473" s="48"/>
      <c r="DI473" s="48"/>
      <c r="DJ473" s="48"/>
      <c r="DK473" s="48"/>
      <c r="DL473" s="48"/>
      <c r="DM473" s="48"/>
      <c r="DN473" s="48"/>
      <c r="DO473" s="48"/>
      <c r="DP473" s="48"/>
    </row>
    <row r="474" spans="1:120" ht="18.75" x14ac:dyDescent="0.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  <c r="AA474" s="46"/>
      <c r="AB474" s="46"/>
      <c r="AC474" s="46"/>
      <c r="AD474" s="46"/>
      <c r="AE474" s="46"/>
      <c r="AF474" s="46"/>
      <c r="AG474" s="46"/>
      <c r="AH474" s="46"/>
      <c r="AI474" s="46"/>
      <c r="AJ474" s="46"/>
      <c r="AK474" s="46"/>
      <c r="AL474" s="46"/>
      <c r="AM474" s="46"/>
      <c r="AN474" s="46"/>
      <c r="AO474" s="46"/>
      <c r="AP474" s="46"/>
      <c r="AQ474" s="46"/>
      <c r="AR474" s="46"/>
      <c r="AS474" s="46"/>
      <c r="AT474" s="46"/>
      <c r="AU474" s="46"/>
      <c r="AV474" s="46"/>
      <c r="AW474" s="46"/>
      <c r="AX474" s="46"/>
      <c r="AY474" s="46"/>
      <c r="AZ474" s="46"/>
      <c r="BA474" s="46"/>
      <c r="BB474" s="46"/>
      <c r="BC474" s="46"/>
      <c r="BD474" s="46"/>
      <c r="BE474" s="46"/>
      <c r="BF474" s="46"/>
      <c r="BG474" s="46"/>
      <c r="BH474" s="46"/>
      <c r="BI474" s="48"/>
      <c r="BJ474" s="48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48"/>
      <c r="CO474" s="48"/>
      <c r="CP474" s="48"/>
      <c r="CQ474" s="48"/>
      <c r="CR474" s="48"/>
      <c r="CS474" s="48"/>
      <c r="CT474" s="48"/>
      <c r="CU474" s="48"/>
      <c r="CV474" s="48"/>
      <c r="CW474" s="48"/>
      <c r="CX474" s="48"/>
      <c r="CY474" s="48"/>
      <c r="CZ474" s="48"/>
      <c r="DA474" s="48"/>
      <c r="DB474" s="48"/>
      <c r="DC474" s="48"/>
      <c r="DD474" s="48"/>
      <c r="DE474" s="48"/>
      <c r="DF474" s="48"/>
      <c r="DG474" s="48"/>
      <c r="DH474" s="48"/>
      <c r="DI474" s="48"/>
      <c r="DJ474" s="48"/>
      <c r="DK474" s="48"/>
      <c r="DL474" s="48"/>
      <c r="DM474" s="48"/>
      <c r="DN474" s="48"/>
      <c r="DO474" s="48"/>
      <c r="DP474" s="48"/>
    </row>
    <row r="475" spans="1:120" ht="18.75" x14ac:dyDescent="0.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  <c r="AA475" s="46"/>
      <c r="AB475" s="46"/>
      <c r="AC475" s="46"/>
      <c r="AD475" s="46"/>
      <c r="AE475" s="46"/>
      <c r="AF475" s="46"/>
      <c r="AG475" s="46"/>
      <c r="AH475" s="46"/>
      <c r="AI475" s="46"/>
      <c r="AJ475" s="46"/>
      <c r="AK475" s="46"/>
      <c r="AL475" s="46"/>
      <c r="AM475" s="46"/>
      <c r="AN475" s="46"/>
      <c r="AO475" s="46"/>
      <c r="AP475" s="46"/>
      <c r="AQ475" s="46"/>
      <c r="AR475" s="46"/>
      <c r="AS475" s="46"/>
      <c r="AT475" s="46"/>
      <c r="AU475" s="46"/>
      <c r="AV475" s="46"/>
      <c r="AW475" s="46"/>
      <c r="AX475" s="46"/>
      <c r="AY475" s="46"/>
      <c r="AZ475" s="46"/>
      <c r="BA475" s="46"/>
      <c r="BB475" s="46"/>
      <c r="BC475" s="46"/>
      <c r="BD475" s="46"/>
      <c r="BE475" s="46"/>
      <c r="BF475" s="46"/>
      <c r="BG475" s="46"/>
      <c r="BH475" s="46"/>
      <c r="BI475" s="48"/>
      <c r="BJ475" s="48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48"/>
      <c r="CO475" s="48"/>
      <c r="CP475" s="48"/>
      <c r="CQ475" s="48"/>
      <c r="CR475" s="48"/>
      <c r="CS475" s="48"/>
      <c r="CT475" s="48"/>
      <c r="CU475" s="48"/>
      <c r="CV475" s="48"/>
      <c r="CW475" s="48"/>
      <c r="CX475" s="48"/>
      <c r="CY475" s="48"/>
      <c r="CZ475" s="48"/>
      <c r="DA475" s="48"/>
      <c r="DB475" s="48"/>
      <c r="DC475" s="48"/>
      <c r="DD475" s="48"/>
      <c r="DE475" s="48"/>
      <c r="DF475" s="48"/>
      <c r="DG475" s="48"/>
      <c r="DH475" s="48"/>
      <c r="DI475" s="48"/>
      <c r="DJ475" s="48"/>
      <c r="DK475" s="48"/>
      <c r="DL475" s="48"/>
      <c r="DM475" s="48"/>
      <c r="DN475" s="48"/>
      <c r="DO475" s="48"/>
      <c r="DP475" s="48"/>
    </row>
    <row r="476" spans="1:120" ht="18.75" x14ac:dyDescent="0.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  <c r="AA476" s="46"/>
      <c r="AB476" s="46"/>
      <c r="AC476" s="46"/>
      <c r="AD476" s="46"/>
      <c r="AE476" s="46"/>
      <c r="AF476" s="46"/>
      <c r="AG476" s="46"/>
      <c r="AH476" s="46"/>
      <c r="AI476" s="46"/>
      <c r="AJ476" s="46"/>
      <c r="AK476" s="46"/>
      <c r="AL476" s="46"/>
      <c r="AM476" s="46"/>
      <c r="AN476" s="46"/>
      <c r="AO476" s="46"/>
      <c r="AP476" s="46"/>
      <c r="AQ476" s="46"/>
      <c r="AR476" s="46"/>
      <c r="AS476" s="46"/>
      <c r="AT476" s="46"/>
      <c r="AU476" s="46"/>
      <c r="AV476" s="46"/>
      <c r="AW476" s="46"/>
      <c r="AX476" s="46"/>
      <c r="AY476" s="46"/>
      <c r="AZ476" s="46"/>
      <c r="BA476" s="46"/>
      <c r="BB476" s="46"/>
      <c r="BC476" s="46"/>
      <c r="BD476" s="46"/>
      <c r="BE476" s="46"/>
      <c r="BF476" s="46"/>
      <c r="BG476" s="46"/>
      <c r="BH476" s="46"/>
      <c r="BI476" s="48"/>
      <c r="BJ476" s="48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48"/>
      <c r="CO476" s="48"/>
      <c r="CP476" s="48"/>
      <c r="CQ476" s="48"/>
      <c r="CR476" s="48"/>
      <c r="CS476" s="48"/>
      <c r="CT476" s="48"/>
      <c r="CU476" s="48"/>
      <c r="CV476" s="48"/>
      <c r="CW476" s="48"/>
      <c r="CX476" s="48"/>
      <c r="CY476" s="48"/>
      <c r="CZ476" s="48"/>
      <c r="DA476" s="48"/>
      <c r="DB476" s="48"/>
      <c r="DC476" s="48"/>
      <c r="DD476" s="48"/>
      <c r="DE476" s="48"/>
      <c r="DF476" s="48"/>
      <c r="DG476" s="48"/>
      <c r="DH476" s="48"/>
      <c r="DI476" s="48"/>
      <c r="DJ476" s="48"/>
      <c r="DK476" s="48"/>
      <c r="DL476" s="48"/>
      <c r="DM476" s="48"/>
      <c r="DN476" s="48"/>
      <c r="DO476" s="48"/>
      <c r="DP476" s="48"/>
    </row>
    <row r="477" spans="1:120" ht="18.75" x14ac:dyDescent="0.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  <c r="AA477" s="46"/>
      <c r="AB477" s="46"/>
      <c r="AC477" s="46"/>
      <c r="AD477" s="46"/>
      <c r="AE477" s="46"/>
      <c r="AF477" s="46"/>
      <c r="AG477" s="46"/>
      <c r="AH477" s="46"/>
      <c r="AI477" s="46"/>
      <c r="AJ477" s="46"/>
      <c r="AK477" s="46"/>
      <c r="AL477" s="46"/>
      <c r="AM477" s="46"/>
      <c r="AN477" s="46"/>
      <c r="AO477" s="46"/>
      <c r="AP477" s="46"/>
      <c r="AQ477" s="46"/>
      <c r="AR477" s="46"/>
      <c r="AS477" s="46"/>
      <c r="AT477" s="46"/>
      <c r="AU477" s="46"/>
      <c r="AV477" s="46"/>
      <c r="AW477" s="46"/>
      <c r="AX477" s="46"/>
      <c r="AY477" s="46"/>
      <c r="AZ477" s="46"/>
      <c r="BA477" s="46"/>
      <c r="BB477" s="46"/>
      <c r="BC477" s="46"/>
      <c r="BD477" s="46"/>
      <c r="BE477" s="46"/>
      <c r="BF477" s="46"/>
      <c r="BG477" s="46"/>
      <c r="BH477" s="46"/>
      <c r="BI477" s="48"/>
      <c r="BJ477" s="48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48"/>
      <c r="CO477" s="48"/>
      <c r="CP477" s="48"/>
      <c r="CQ477" s="48"/>
      <c r="CR477" s="48"/>
      <c r="CS477" s="48"/>
      <c r="CT477" s="48"/>
      <c r="CU477" s="48"/>
      <c r="CV477" s="48"/>
      <c r="CW477" s="48"/>
      <c r="CX477" s="48"/>
      <c r="CY477" s="48"/>
      <c r="CZ477" s="48"/>
      <c r="DA477" s="48"/>
      <c r="DB477" s="48"/>
      <c r="DC477" s="48"/>
      <c r="DD477" s="48"/>
      <c r="DE477" s="48"/>
      <c r="DF477" s="48"/>
      <c r="DG477" s="48"/>
      <c r="DH477" s="48"/>
      <c r="DI477" s="48"/>
      <c r="DJ477" s="48"/>
      <c r="DK477" s="48"/>
      <c r="DL477" s="48"/>
      <c r="DM477" s="48"/>
      <c r="DN477" s="48"/>
      <c r="DO477" s="48"/>
      <c r="DP477" s="48"/>
    </row>
    <row r="478" spans="1:120" ht="18.75" x14ac:dyDescent="0.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6"/>
      <c r="BG478" s="46"/>
      <c r="BH478" s="46"/>
      <c r="BI478" s="48"/>
      <c r="BJ478" s="48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48"/>
      <c r="CO478" s="48"/>
      <c r="CP478" s="48"/>
      <c r="CQ478" s="48"/>
      <c r="CR478" s="48"/>
      <c r="CS478" s="48"/>
      <c r="CT478" s="48"/>
      <c r="CU478" s="48"/>
      <c r="CV478" s="48"/>
      <c r="CW478" s="48"/>
      <c r="CX478" s="48"/>
      <c r="CY478" s="48"/>
      <c r="CZ478" s="48"/>
      <c r="DA478" s="48"/>
      <c r="DB478" s="48"/>
      <c r="DC478" s="48"/>
      <c r="DD478" s="48"/>
      <c r="DE478" s="48"/>
      <c r="DF478" s="48"/>
      <c r="DG478" s="48"/>
      <c r="DH478" s="48"/>
      <c r="DI478" s="48"/>
      <c r="DJ478" s="48"/>
      <c r="DK478" s="48"/>
      <c r="DL478" s="48"/>
      <c r="DM478" s="48"/>
      <c r="DN478" s="48"/>
      <c r="DO478" s="48"/>
      <c r="DP478" s="48"/>
    </row>
    <row r="479" spans="1:120" ht="18.75" x14ac:dyDescent="0.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6"/>
      <c r="BG479" s="46"/>
      <c r="BH479" s="46"/>
      <c r="BI479" s="48"/>
      <c r="BJ479" s="48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48"/>
      <c r="CO479" s="48"/>
      <c r="CP479" s="48"/>
      <c r="CQ479" s="48"/>
      <c r="CR479" s="48"/>
      <c r="CS479" s="48"/>
      <c r="CT479" s="48"/>
      <c r="CU479" s="48"/>
      <c r="CV479" s="48"/>
      <c r="CW479" s="48"/>
      <c r="CX479" s="48"/>
      <c r="CY479" s="48"/>
      <c r="CZ479" s="48"/>
      <c r="DA479" s="48"/>
      <c r="DB479" s="48"/>
      <c r="DC479" s="48"/>
      <c r="DD479" s="48"/>
      <c r="DE479" s="48"/>
      <c r="DF479" s="48"/>
      <c r="DG479" s="48"/>
      <c r="DH479" s="48"/>
      <c r="DI479" s="48"/>
      <c r="DJ479" s="48"/>
      <c r="DK479" s="48"/>
      <c r="DL479" s="48"/>
      <c r="DM479" s="48"/>
      <c r="DN479" s="48"/>
      <c r="DO479" s="48"/>
      <c r="DP479" s="48"/>
    </row>
    <row r="480" spans="1:120" ht="18.75" x14ac:dyDescent="0.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6"/>
      <c r="BG480" s="46"/>
      <c r="BH480" s="46"/>
      <c r="BI480" s="48"/>
      <c r="BJ480" s="48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48"/>
      <c r="CO480" s="48"/>
      <c r="CP480" s="48"/>
      <c r="CQ480" s="48"/>
      <c r="CR480" s="48"/>
      <c r="CS480" s="48"/>
      <c r="CT480" s="48"/>
      <c r="CU480" s="48"/>
      <c r="CV480" s="48"/>
      <c r="CW480" s="48"/>
      <c r="CX480" s="48"/>
      <c r="CY480" s="48"/>
      <c r="CZ480" s="48"/>
      <c r="DA480" s="48"/>
      <c r="DB480" s="48"/>
      <c r="DC480" s="48"/>
      <c r="DD480" s="48"/>
      <c r="DE480" s="48"/>
      <c r="DF480" s="48"/>
      <c r="DG480" s="48"/>
      <c r="DH480" s="48"/>
      <c r="DI480" s="48"/>
      <c r="DJ480" s="48"/>
      <c r="DK480" s="48"/>
      <c r="DL480" s="48"/>
      <c r="DM480" s="48"/>
      <c r="DN480" s="48"/>
      <c r="DO480" s="48"/>
      <c r="DP480" s="48"/>
    </row>
    <row r="481" spans="1:120" ht="18.75" x14ac:dyDescent="0.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6"/>
      <c r="BG481" s="46"/>
      <c r="BH481" s="46"/>
      <c r="BI481" s="48"/>
      <c r="BJ481" s="48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48"/>
      <c r="CO481" s="48"/>
      <c r="CP481" s="48"/>
      <c r="CQ481" s="48"/>
      <c r="CR481" s="48"/>
      <c r="CS481" s="48"/>
      <c r="CT481" s="48"/>
      <c r="CU481" s="48"/>
      <c r="CV481" s="48"/>
      <c r="CW481" s="48"/>
      <c r="CX481" s="48"/>
      <c r="CY481" s="48"/>
      <c r="CZ481" s="48"/>
      <c r="DA481" s="48"/>
      <c r="DB481" s="48"/>
      <c r="DC481" s="48"/>
      <c r="DD481" s="48"/>
      <c r="DE481" s="48"/>
      <c r="DF481" s="48"/>
      <c r="DG481" s="48"/>
      <c r="DH481" s="48"/>
      <c r="DI481" s="48"/>
      <c r="DJ481" s="48"/>
      <c r="DK481" s="48"/>
      <c r="DL481" s="48"/>
      <c r="DM481" s="48"/>
      <c r="DN481" s="48"/>
      <c r="DO481" s="48"/>
      <c r="DP481" s="48"/>
    </row>
    <row r="482" spans="1:120" ht="18.75" x14ac:dyDescent="0.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6"/>
      <c r="BG482" s="46"/>
      <c r="BH482" s="46"/>
      <c r="BI482" s="48"/>
      <c r="BJ482" s="48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48"/>
      <c r="CO482" s="48"/>
      <c r="CP482" s="48"/>
      <c r="CQ482" s="48"/>
      <c r="CR482" s="48"/>
      <c r="CS482" s="48"/>
      <c r="CT482" s="48"/>
      <c r="CU482" s="48"/>
      <c r="CV482" s="48"/>
      <c r="CW482" s="48"/>
      <c r="CX482" s="48"/>
      <c r="CY482" s="48"/>
      <c r="CZ482" s="48"/>
      <c r="DA482" s="48"/>
      <c r="DB482" s="48"/>
      <c r="DC482" s="48"/>
      <c r="DD482" s="48"/>
      <c r="DE482" s="48"/>
      <c r="DF482" s="48"/>
      <c r="DG482" s="48"/>
      <c r="DH482" s="48"/>
      <c r="DI482" s="48"/>
      <c r="DJ482" s="48"/>
      <c r="DK482" s="48"/>
      <c r="DL482" s="48"/>
      <c r="DM482" s="48"/>
      <c r="DN482" s="48"/>
      <c r="DO482" s="48"/>
      <c r="DP482" s="48"/>
    </row>
    <row r="483" spans="1:120" ht="18.75" x14ac:dyDescent="0.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6"/>
      <c r="BG483" s="46"/>
      <c r="BH483" s="46"/>
      <c r="BI483" s="48"/>
      <c r="BJ483" s="48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48"/>
      <c r="CO483" s="48"/>
      <c r="CP483" s="48"/>
      <c r="CQ483" s="48"/>
      <c r="CR483" s="48"/>
      <c r="CS483" s="48"/>
      <c r="CT483" s="48"/>
      <c r="CU483" s="48"/>
      <c r="CV483" s="48"/>
      <c r="CW483" s="48"/>
      <c r="CX483" s="48"/>
      <c r="CY483" s="48"/>
      <c r="CZ483" s="48"/>
      <c r="DA483" s="48"/>
      <c r="DB483" s="48"/>
      <c r="DC483" s="48"/>
      <c r="DD483" s="48"/>
      <c r="DE483" s="48"/>
      <c r="DF483" s="48"/>
      <c r="DG483" s="48"/>
      <c r="DH483" s="48"/>
      <c r="DI483" s="48"/>
      <c r="DJ483" s="48"/>
      <c r="DK483" s="48"/>
      <c r="DL483" s="48"/>
      <c r="DM483" s="48"/>
      <c r="DN483" s="48"/>
      <c r="DO483" s="48"/>
      <c r="DP483" s="48"/>
    </row>
    <row r="484" spans="1:120" ht="18.75" x14ac:dyDescent="0.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6"/>
      <c r="BG484" s="46"/>
      <c r="BH484" s="46"/>
      <c r="BI484" s="48"/>
      <c r="BJ484" s="48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48"/>
      <c r="CO484" s="48"/>
      <c r="CP484" s="48"/>
      <c r="CQ484" s="48"/>
      <c r="CR484" s="48"/>
      <c r="CS484" s="48"/>
      <c r="CT484" s="48"/>
      <c r="CU484" s="48"/>
      <c r="CV484" s="48"/>
      <c r="CW484" s="48"/>
      <c r="CX484" s="48"/>
      <c r="CY484" s="48"/>
      <c r="CZ484" s="48"/>
      <c r="DA484" s="48"/>
      <c r="DB484" s="48"/>
      <c r="DC484" s="48"/>
      <c r="DD484" s="48"/>
      <c r="DE484" s="48"/>
      <c r="DF484" s="48"/>
      <c r="DG484" s="48"/>
      <c r="DH484" s="48"/>
      <c r="DI484" s="48"/>
      <c r="DJ484" s="48"/>
      <c r="DK484" s="48"/>
      <c r="DL484" s="48"/>
      <c r="DM484" s="48"/>
      <c r="DN484" s="48"/>
      <c r="DO484" s="48"/>
      <c r="DP484" s="48"/>
    </row>
    <row r="485" spans="1:120" ht="18.75" x14ac:dyDescent="0.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6"/>
      <c r="BG485" s="46"/>
      <c r="BH485" s="46"/>
      <c r="BI485" s="48"/>
      <c r="BJ485" s="48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48"/>
      <c r="CO485" s="48"/>
      <c r="CP485" s="48"/>
      <c r="CQ485" s="48"/>
      <c r="CR485" s="48"/>
      <c r="CS485" s="48"/>
      <c r="CT485" s="48"/>
      <c r="CU485" s="48"/>
      <c r="CV485" s="48"/>
      <c r="CW485" s="48"/>
      <c r="CX485" s="48"/>
      <c r="CY485" s="48"/>
      <c r="CZ485" s="48"/>
      <c r="DA485" s="48"/>
      <c r="DB485" s="48"/>
      <c r="DC485" s="48"/>
      <c r="DD485" s="48"/>
      <c r="DE485" s="48"/>
      <c r="DF485" s="48"/>
      <c r="DG485" s="48"/>
      <c r="DH485" s="48"/>
      <c r="DI485" s="48"/>
      <c r="DJ485" s="48"/>
      <c r="DK485" s="48"/>
      <c r="DL485" s="48"/>
      <c r="DM485" s="48"/>
      <c r="DN485" s="48"/>
      <c r="DO485" s="48"/>
      <c r="DP485" s="48"/>
    </row>
    <row r="486" spans="1:120" ht="18.75" x14ac:dyDescent="0.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6"/>
      <c r="BG486" s="46"/>
      <c r="BH486" s="46"/>
      <c r="BI486" s="48"/>
      <c r="BJ486" s="48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48"/>
      <c r="CO486" s="48"/>
      <c r="CP486" s="48"/>
      <c r="CQ486" s="48"/>
      <c r="CR486" s="48"/>
      <c r="CS486" s="48"/>
      <c r="CT486" s="48"/>
      <c r="CU486" s="48"/>
      <c r="CV486" s="48"/>
      <c r="CW486" s="48"/>
      <c r="CX486" s="48"/>
      <c r="CY486" s="48"/>
      <c r="CZ486" s="48"/>
      <c r="DA486" s="48"/>
      <c r="DB486" s="48"/>
      <c r="DC486" s="48"/>
      <c r="DD486" s="48"/>
      <c r="DE486" s="48"/>
      <c r="DF486" s="48"/>
      <c r="DG486" s="48"/>
      <c r="DH486" s="48"/>
      <c r="DI486" s="48"/>
      <c r="DJ486" s="48"/>
      <c r="DK486" s="48"/>
      <c r="DL486" s="48"/>
      <c r="DM486" s="48"/>
      <c r="DN486" s="48"/>
      <c r="DO486" s="48"/>
      <c r="DP486" s="48"/>
    </row>
    <row r="487" spans="1:120" ht="18.75" x14ac:dyDescent="0.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6"/>
      <c r="BG487" s="46"/>
      <c r="BH487" s="46"/>
      <c r="BI487" s="48"/>
      <c r="BJ487" s="48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48"/>
      <c r="CO487" s="48"/>
      <c r="CP487" s="48"/>
      <c r="CQ487" s="48"/>
      <c r="CR487" s="48"/>
      <c r="CS487" s="48"/>
      <c r="CT487" s="48"/>
      <c r="CU487" s="48"/>
      <c r="CV487" s="48"/>
      <c r="CW487" s="48"/>
      <c r="CX487" s="48"/>
      <c r="CY487" s="48"/>
      <c r="CZ487" s="48"/>
      <c r="DA487" s="48"/>
      <c r="DB487" s="48"/>
      <c r="DC487" s="48"/>
      <c r="DD487" s="48"/>
      <c r="DE487" s="48"/>
      <c r="DF487" s="48"/>
      <c r="DG487" s="48"/>
      <c r="DH487" s="48"/>
      <c r="DI487" s="48"/>
      <c r="DJ487" s="48"/>
      <c r="DK487" s="48"/>
      <c r="DL487" s="48"/>
      <c r="DM487" s="48"/>
      <c r="DN487" s="48"/>
      <c r="DO487" s="48"/>
      <c r="DP487" s="48"/>
    </row>
    <row r="488" spans="1:120" ht="18.75" x14ac:dyDescent="0.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6"/>
      <c r="BG488" s="46"/>
      <c r="BH488" s="46"/>
      <c r="BI488" s="48"/>
      <c r="BJ488" s="48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48"/>
      <c r="CO488" s="48"/>
      <c r="CP488" s="48"/>
      <c r="CQ488" s="48"/>
      <c r="CR488" s="48"/>
      <c r="CS488" s="48"/>
      <c r="CT488" s="48"/>
      <c r="CU488" s="48"/>
      <c r="CV488" s="48"/>
      <c r="CW488" s="48"/>
      <c r="CX488" s="48"/>
      <c r="CY488" s="48"/>
      <c r="CZ488" s="48"/>
      <c r="DA488" s="48"/>
      <c r="DB488" s="48"/>
      <c r="DC488" s="48"/>
      <c r="DD488" s="48"/>
      <c r="DE488" s="48"/>
      <c r="DF488" s="48"/>
      <c r="DG488" s="48"/>
      <c r="DH488" s="48"/>
      <c r="DI488" s="48"/>
      <c r="DJ488" s="48"/>
      <c r="DK488" s="48"/>
      <c r="DL488" s="48"/>
      <c r="DM488" s="48"/>
      <c r="DN488" s="48"/>
      <c r="DO488" s="48"/>
      <c r="DP488" s="48"/>
    </row>
    <row r="489" spans="1:120" ht="18.75" x14ac:dyDescent="0.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6"/>
      <c r="BG489" s="46"/>
      <c r="BH489" s="46"/>
      <c r="BI489" s="48"/>
      <c r="BJ489" s="48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48"/>
      <c r="CO489" s="48"/>
      <c r="CP489" s="48"/>
      <c r="CQ489" s="48"/>
      <c r="CR489" s="48"/>
      <c r="CS489" s="48"/>
      <c r="CT489" s="48"/>
      <c r="CU489" s="48"/>
      <c r="CV489" s="48"/>
      <c r="CW489" s="48"/>
      <c r="CX489" s="48"/>
      <c r="CY489" s="48"/>
      <c r="CZ489" s="48"/>
      <c r="DA489" s="48"/>
      <c r="DB489" s="48"/>
      <c r="DC489" s="48"/>
      <c r="DD489" s="48"/>
      <c r="DE489" s="48"/>
      <c r="DF489" s="48"/>
      <c r="DG489" s="48"/>
      <c r="DH489" s="48"/>
      <c r="DI489" s="48"/>
      <c r="DJ489" s="48"/>
      <c r="DK489" s="48"/>
      <c r="DL489" s="48"/>
      <c r="DM489" s="48"/>
      <c r="DN489" s="48"/>
      <c r="DO489" s="48"/>
      <c r="DP489" s="48"/>
    </row>
    <row r="490" spans="1:120" ht="18.75" x14ac:dyDescent="0.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  <c r="AA490" s="46"/>
      <c r="AB490" s="46"/>
      <c r="AC490" s="46"/>
      <c r="AD490" s="46"/>
      <c r="AE490" s="46"/>
      <c r="AF490" s="46"/>
      <c r="AG490" s="46"/>
      <c r="AH490" s="46"/>
      <c r="AI490" s="46"/>
      <c r="AJ490" s="46"/>
      <c r="AK490" s="46"/>
      <c r="AL490" s="46"/>
      <c r="AM490" s="46"/>
      <c r="AN490" s="46"/>
      <c r="AO490" s="46"/>
      <c r="AP490" s="46"/>
      <c r="AQ490" s="46"/>
      <c r="AR490" s="46"/>
      <c r="AS490" s="46"/>
      <c r="AT490" s="46"/>
      <c r="AU490" s="46"/>
      <c r="AV490" s="46"/>
      <c r="AW490" s="46"/>
      <c r="AX490" s="46"/>
      <c r="AY490" s="46"/>
      <c r="AZ490" s="46"/>
      <c r="BA490" s="46"/>
      <c r="BB490" s="46"/>
      <c r="BC490" s="46"/>
      <c r="BD490" s="46"/>
      <c r="BE490" s="46"/>
      <c r="BF490" s="46"/>
      <c r="BG490" s="46"/>
      <c r="BH490" s="46"/>
      <c r="BI490" s="48"/>
      <c r="BJ490" s="48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48"/>
      <c r="CO490" s="48"/>
      <c r="CP490" s="48"/>
      <c r="CQ490" s="48"/>
      <c r="CR490" s="48"/>
      <c r="CS490" s="48"/>
      <c r="CT490" s="48"/>
      <c r="CU490" s="48"/>
      <c r="CV490" s="48"/>
      <c r="CW490" s="48"/>
      <c r="CX490" s="48"/>
      <c r="CY490" s="48"/>
      <c r="CZ490" s="48"/>
      <c r="DA490" s="48"/>
      <c r="DB490" s="48"/>
      <c r="DC490" s="48"/>
      <c r="DD490" s="48"/>
      <c r="DE490" s="48"/>
      <c r="DF490" s="48"/>
      <c r="DG490" s="48"/>
      <c r="DH490" s="48"/>
      <c r="DI490" s="48"/>
      <c r="DJ490" s="48"/>
      <c r="DK490" s="48"/>
      <c r="DL490" s="48"/>
      <c r="DM490" s="48"/>
      <c r="DN490" s="48"/>
      <c r="DO490" s="48"/>
      <c r="DP490" s="48"/>
    </row>
    <row r="491" spans="1:120" ht="18.75" x14ac:dyDescent="0.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  <c r="AA491" s="46"/>
      <c r="AB491" s="46"/>
      <c r="AC491" s="46"/>
      <c r="AD491" s="46"/>
      <c r="AE491" s="46"/>
      <c r="AF491" s="46"/>
      <c r="AG491" s="46"/>
      <c r="AH491" s="46"/>
      <c r="AI491" s="46"/>
      <c r="AJ491" s="46"/>
      <c r="AK491" s="46"/>
      <c r="AL491" s="46"/>
      <c r="AM491" s="46"/>
      <c r="AN491" s="46"/>
      <c r="AO491" s="46"/>
      <c r="AP491" s="46"/>
      <c r="AQ491" s="46"/>
      <c r="AR491" s="46"/>
      <c r="AS491" s="46"/>
      <c r="AT491" s="46"/>
      <c r="AU491" s="46"/>
      <c r="AV491" s="46"/>
      <c r="AW491" s="46"/>
      <c r="AX491" s="46"/>
      <c r="AY491" s="46"/>
      <c r="AZ491" s="46"/>
      <c r="BA491" s="46"/>
      <c r="BB491" s="46"/>
      <c r="BC491" s="46"/>
      <c r="BD491" s="46"/>
      <c r="BE491" s="46"/>
      <c r="BF491" s="46"/>
      <c r="BG491" s="46"/>
      <c r="BH491" s="46"/>
      <c r="BI491" s="48"/>
      <c r="BJ491" s="48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48"/>
      <c r="CO491" s="48"/>
      <c r="CP491" s="48"/>
      <c r="CQ491" s="48"/>
      <c r="CR491" s="48"/>
      <c r="CS491" s="48"/>
      <c r="CT491" s="48"/>
      <c r="CU491" s="48"/>
      <c r="CV491" s="48"/>
      <c r="CW491" s="48"/>
      <c r="CX491" s="48"/>
      <c r="CY491" s="48"/>
      <c r="CZ491" s="48"/>
      <c r="DA491" s="48"/>
      <c r="DB491" s="48"/>
      <c r="DC491" s="48"/>
      <c r="DD491" s="48"/>
      <c r="DE491" s="48"/>
      <c r="DF491" s="48"/>
      <c r="DG491" s="48"/>
      <c r="DH491" s="48"/>
      <c r="DI491" s="48"/>
      <c r="DJ491" s="48"/>
      <c r="DK491" s="48"/>
      <c r="DL491" s="48"/>
      <c r="DM491" s="48"/>
      <c r="DN491" s="48"/>
      <c r="DO491" s="48"/>
      <c r="DP491" s="48"/>
    </row>
    <row r="492" spans="1:120" ht="18.75" x14ac:dyDescent="0.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  <c r="AA492" s="46"/>
      <c r="AB492" s="46"/>
      <c r="AC492" s="46"/>
      <c r="AD492" s="46"/>
      <c r="AE492" s="46"/>
      <c r="AF492" s="46"/>
      <c r="AG492" s="46"/>
      <c r="AH492" s="46"/>
      <c r="AI492" s="46"/>
      <c r="AJ492" s="46"/>
      <c r="AK492" s="46"/>
      <c r="AL492" s="46"/>
      <c r="AM492" s="46"/>
      <c r="AN492" s="46"/>
      <c r="AO492" s="46"/>
      <c r="AP492" s="46"/>
      <c r="AQ492" s="46"/>
      <c r="AR492" s="46"/>
      <c r="AS492" s="46"/>
      <c r="AT492" s="46"/>
      <c r="AU492" s="46"/>
      <c r="AV492" s="46"/>
      <c r="AW492" s="46"/>
      <c r="AX492" s="46"/>
      <c r="AY492" s="46"/>
      <c r="AZ492" s="46"/>
      <c r="BA492" s="46"/>
      <c r="BB492" s="46"/>
      <c r="BC492" s="46"/>
      <c r="BD492" s="46"/>
      <c r="BE492" s="46"/>
      <c r="BF492" s="46"/>
      <c r="BG492" s="46"/>
      <c r="BH492" s="46"/>
      <c r="BI492" s="48"/>
      <c r="BJ492" s="48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48"/>
      <c r="CO492" s="48"/>
      <c r="CP492" s="48"/>
      <c r="CQ492" s="48"/>
      <c r="CR492" s="48"/>
      <c r="CS492" s="48"/>
      <c r="CT492" s="48"/>
      <c r="CU492" s="48"/>
      <c r="CV492" s="48"/>
      <c r="CW492" s="48"/>
      <c r="CX492" s="48"/>
      <c r="CY492" s="48"/>
      <c r="CZ492" s="48"/>
      <c r="DA492" s="48"/>
      <c r="DB492" s="48"/>
      <c r="DC492" s="48"/>
      <c r="DD492" s="48"/>
      <c r="DE492" s="48"/>
      <c r="DF492" s="48"/>
      <c r="DG492" s="48"/>
      <c r="DH492" s="48"/>
      <c r="DI492" s="48"/>
      <c r="DJ492" s="48"/>
      <c r="DK492" s="48"/>
      <c r="DL492" s="48"/>
      <c r="DM492" s="48"/>
      <c r="DN492" s="48"/>
      <c r="DO492" s="48"/>
      <c r="DP492" s="48"/>
    </row>
    <row r="493" spans="1:120" ht="18.75" x14ac:dyDescent="0.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  <c r="AA493" s="46"/>
      <c r="AB493" s="46"/>
      <c r="AC493" s="46"/>
      <c r="AD493" s="46"/>
      <c r="AE493" s="46"/>
      <c r="AF493" s="46"/>
      <c r="AG493" s="46"/>
      <c r="AH493" s="46"/>
      <c r="AI493" s="46"/>
      <c r="AJ493" s="46"/>
      <c r="AK493" s="46"/>
      <c r="AL493" s="46"/>
      <c r="AM493" s="46"/>
      <c r="AN493" s="46"/>
      <c r="AO493" s="46"/>
      <c r="AP493" s="46"/>
      <c r="AQ493" s="46"/>
      <c r="AR493" s="46"/>
      <c r="AS493" s="46"/>
      <c r="AT493" s="46"/>
      <c r="AU493" s="46"/>
      <c r="AV493" s="46"/>
      <c r="AW493" s="46"/>
      <c r="AX493" s="46"/>
      <c r="AY493" s="46"/>
      <c r="AZ493" s="46"/>
      <c r="BA493" s="46"/>
      <c r="BB493" s="46"/>
      <c r="BC493" s="46"/>
      <c r="BD493" s="46"/>
      <c r="BE493" s="46"/>
      <c r="BF493" s="46"/>
      <c r="BG493" s="46"/>
      <c r="BH493" s="46"/>
      <c r="BI493" s="48"/>
      <c r="BJ493" s="48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48"/>
      <c r="CO493" s="48"/>
      <c r="CP493" s="48"/>
      <c r="CQ493" s="48"/>
      <c r="CR493" s="48"/>
      <c r="CS493" s="48"/>
      <c r="CT493" s="48"/>
      <c r="CU493" s="48"/>
      <c r="CV493" s="48"/>
      <c r="CW493" s="48"/>
      <c r="CX493" s="48"/>
      <c r="CY493" s="48"/>
      <c r="CZ493" s="48"/>
      <c r="DA493" s="48"/>
      <c r="DB493" s="48"/>
      <c r="DC493" s="48"/>
      <c r="DD493" s="48"/>
      <c r="DE493" s="48"/>
      <c r="DF493" s="48"/>
      <c r="DG493" s="48"/>
      <c r="DH493" s="48"/>
      <c r="DI493" s="48"/>
      <c r="DJ493" s="48"/>
      <c r="DK493" s="48"/>
      <c r="DL493" s="48"/>
      <c r="DM493" s="48"/>
      <c r="DN493" s="48"/>
      <c r="DO493" s="48"/>
      <c r="DP493" s="48"/>
    </row>
    <row r="494" spans="1:120" ht="18.75" x14ac:dyDescent="0.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  <c r="AA494" s="46"/>
      <c r="AB494" s="46"/>
      <c r="AC494" s="46"/>
      <c r="AD494" s="46"/>
      <c r="AE494" s="46"/>
      <c r="AF494" s="46"/>
      <c r="AG494" s="46"/>
      <c r="AH494" s="46"/>
      <c r="AI494" s="46"/>
      <c r="AJ494" s="46"/>
      <c r="AK494" s="46"/>
      <c r="AL494" s="46"/>
      <c r="AM494" s="46"/>
      <c r="AN494" s="46"/>
      <c r="AO494" s="46"/>
      <c r="AP494" s="46"/>
      <c r="AQ494" s="46"/>
      <c r="AR494" s="46"/>
      <c r="AS494" s="46"/>
      <c r="AT494" s="46"/>
      <c r="AU494" s="46"/>
      <c r="AV494" s="46"/>
      <c r="AW494" s="46"/>
      <c r="AX494" s="46"/>
      <c r="AY494" s="46"/>
      <c r="AZ494" s="46"/>
      <c r="BA494" s="46"/>
      <c r="BB494" s="46"/>
      <c r="BC494" s="46"/>
      <c r="BD494" s="46"/>
      <c r="BE494" s="46"/>
      <c r="BF494" s="46"/>
      <c r="BG494" s="46"/>
      <c r="BH494" s="46"/>
      <c r="BI494" s="48"/>
      <c r="BJ494" s="48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48"/>
      <c r="CO494" s="48"/>
      <c r="CP494" s="48"/>
      <c r="CQ494" s="48"/>
      <c r="CR494" s="48"/>
      <c r="CS494" s="48"/>
      <c r="CT494" s="48"/>
      <c r="CU494" s="48"/>
      <c r="CV494" s="48"/>
      <c r="CW494" s="48"/>
      <c r="CX494" s="48"/>
      <c r="CY494" s="48"/>
      <c r="CZ494" s="48"/>
      <c r="DA494" s="48"/>
      <c r="DB494" s="48"/>
      <c r="DC494" s="48"/>
      <c r="DD494" s="48"/>
      <c r="DE494" s="48"/>
      <c r="DF494" s="48"/>
      <c r="DG494" s="48"/>
      <c r="DH494" s="48"/>
      <c r="DI494" s="48"/>
      <c r="DJ494" s="48"/>
      <c r="DK494" s="48"/>
      <c r="DL494" s="48"/>
      <c r="DM494" s="48"/>
      <c r="DN494" s="48"/>
      <c r="DO494" s="48"/>
      <c r="DP494" s="48"/>
    </row>
    <row r="495" spans="1:120" ht="18.75" x14ac:dyDescent="0.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  <c r="AA495" s="46"/>
      <c r="AB495" s="46"/>
      <c r="AC495" s="46"/>
      <c r="AD495" s="46"/>
      <c r="AE495" s="46"/>
      <c r="AF495" s="46"/>
      <c r="AG495" s="46"/>
      <c r="AH495" s="46"/>
      <c r="AI495" s="46"/>
      <c r="AJ495" s="46"/>
      <c r="AK495" s="46"/>
      <c r="AL495" s="46"/>
      <c r="AM495" s="46"/>
      <c r="AN495" s="46"/>
      <c r="AO495" s="46"/>
      <c r="AP495" s="46"/>
      <c r="AQ495" s="46"/>
      <c r="AR495" s="46"/>
      <c r="AS495" s="46"/>
      <c r="AT495" s="46"/>
      <c r="AU495" s="46"/>
      <c r="AV495" s="46"/>
      <c r="AW495" s="46"/>
      <c r="AX495" s="46"/>
      <c r="AY495" s="46"/>
      <c r="AZ495" s="46"/>
      <c r="BA495" s="46"/>
      <c r="BB495" s="46"/>
      <c r="BC495" s="46"/>
      <c r="BD495" s="46"/>
      <c r="BE495" s="46"/>
      <c r="BF495" s="46"/>
      <c r="BG495" s="46"/>
      <c r="BH495" s="46"/>
      <c r="BI495" s="48"/>
      <c r="BJ495" s="48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48"/>
      <c r="CO495" s="48"/>
      <c r="CP495" s="48"/>
      <c r="CQ495" s="48"/>
      <c r="CR495" s="48"/>
      <c r="CS495" s="48"/>
      <c r="CT495" s="48"/>
      <c r="CU495" s="48"/>
      <c r="CV495" s="48"/>
      <c r="CW495" s="48"/>
      <c r="CX495" s="48"/>
      <c r="CY495" s="48"/>
      <c r="CZ495" s="48"/>
      <c r="DA495" s="48"/>
      <c r="DB495" s="48"/>
      <c r="DC495" s="48"/>
      <c r="DD495" s="48"/>
      <c r="DE495" s="48"/>
      <c r="DF495" s="48"/>
      <c r="DG495" s="48"/>
      <c r="DH495" s="48"/>
      <c r="DI495" s="48"/>
      <c r="DJ495" s="48"/>
      <c r="DK495" s="48"/>
      <c r="DL495" s="48"/>
      <c r="DM495" s="48"/>
      <c r="DN495" s="48"/>
      <c r="DO495" s="48"/>
      <c r="DP495" s="48"/>
    </row>
    <row r="496" spans="1:120" ht="18.75" x14ac:dyDescent="0.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  <c r="AA496" s="46"/>
      <c r="AB496" s="46"/>
      <c r="AC496" s="46"/>
      <c r="AD496" s="46"/>
      <c r="AE496" s="46"/>
      <c r="AF496" s="46"/>
      <c r="AG496" s="46"/>
      <c r="AH496" s="46"/>
      <c r="AI496" s="46"/>
      <c r="AJ496" s="46"/>
      <c r="AK496" s="46"/>
      <c r="AL496" s="46"/>
      <c r="AM496" s="46"/>
      <c r="AN496" s="46"/>
      <c r="AO496" s="46"/>
      <c r="AP496" s="46"/>
      <c r="AQ496" s="46"/>
      <c r="AR496" s="46"/>
      <c r="AS496" s="46"/>
      <c r="AT496" s="46"/>
      <c r="AU496" s="46"/>
      <c r="AV496" s="46"/>
      <c r="AW496" s="46"/>
      <c r="AX496" s="46"/>
      <c r="AY496" s="46"/>
      <c r="AZ496" s="46"/>
      <c r="BA496" s="46"/>
      <c r="BB496" s="46"/>
      <c r="BC496" s="46"/>
      <c r="BD496" s="46"/>
      <c r="BE496" s="46"/>
      <c r="BF496" s="46"/>
      <c r="BG496" s="46"/>
      <c r="BH496" s="46"/>
      <c r="BI496" s="48"/>
      <c r="BJ496" s="48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48"/>
      <c r="CO496" s="48"/>
      <c r="CP496" s="48"/>
      <c r="CQ496" s="48"/>
      <c r="CR496" s="48"/>
      <c r="CS496" s="48"/>
      <c r="CT496" s="48"/>
      <c r="CU496" s="48"/>
      <c r="CV496" s="48"/>
      <c r="CW496" s="48"/>
      <c r="CX496" s="48"/>
      <c r="CY496" s="48"/>
      <c r="CZ496" s="48"/>
      <c r="DA496" s="48"/>
      <c r="DB496" s="48"/>
      <c r="DC496" s="48"/>
      <c r="DD496" s="48"/>
      <c r="DE496" s="48"/>
      <c r="DF496" s="48"/>
      <c r="DG496" s="48"/>
      <c r="DH496" s="48"/>
      <c r="DI496" s="48"/>
      <c r="DJ496" s="48"/>
      <c r="DK496" s="48"/>
      <c r="DL496" s="48"/>
      <c r="DM496" s="48"/>
      <c r="DN496" s="48"/>
      <c r="DO496" s="48"/>
      <c r="DP496" s="48"/>
    </row>
    <row r="497" spans="1:120" ht="18.75" x14ac:dyDescent="0.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  <c r="AA497" s="46"/>
      <c r="AB497" s="46"/>
      <c r="AC497" s="46"/>
      <c r="AD497" s="46"/>
      <c r="AE497" s="46"/>
      <c r="AF497" s="46"/>
      <c r="AG497" s="46"/>
      <c r="AH497" s="46"/>
      <c r="AI497" s="46"/>
      <c r="AJ497" s="46"/>
      <c r="AK497" s="46"/>
      <c r="AL497" s="46"/>
      <c r="AM497" s="46"/>
      <c r="AN497" s="46"/>
      <c r="AO497" s="46"/>
      <c r="AP497" s="46"/>
      <c r="AQ497" s="46"/>
      <c r="AR497" s="46"/>
      <c r="AS497" s="46"/>
      <c r="AT497" s="46"/>
      <c r="AU497" s="46"/>
      <c r="AV497" s="46"/>
      <c r="AW497" s="46"/>
      <c r="AX497" s="46"/>
      <c r="AY497" s="46"/>
      <c r="AZ497" s="46"/>
      <c r="BA497" s="46"/>
      <c r="BB497" s="46"/>
      <c r="BC497" s="46"/>
      <c r="BD497" s="46"/>
      <c r="BE497" s="46"/>
      <c r="BF497" s="46"/>
      <c r="BG497" s="46"/>
      <c r="BH497" s="46"/>
      <c r="BI497" s="48"/>
      <c r="BJ497" s="48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48"/>
      <c r="CO497" s="48"/>
      <c r="CP497" s="48"/>
      <c r="CQ497" s="48"/>
      <c r="CR497" s="48"/>
      <c r="CS497" s="48"/>
      <c r="CT497" s="48"/>
      <c r="CU497" s="48"/>
      <c r="CV497" s="48"/>
      <c r="CW497" s="48"/>
      <c r="CX497" s="48"/>
      <c r="CY497" s="48"/>
      <c r="CZ497" s="48"/>
      <c r="DA497" s="48"/>
      <c r="DB497" s="48"/>
      <c r="DC497" s="48"/>
      <c r="DD497" s="48"/>
      <c r="DE497" s="48"/>
      <c r="DF497" s="48"/>
      <c r="DG497" s="48"/>
      <c r="DH497" s="48"/>
      <c r="DI497" s="48"/>
      <c r="DJ497" s="48"/>
      <c r="DK497" s="48"/>
      <c r="DL497" s="48"/>
      <c r="DM497" s="48"/>
      <c r="DN497" s="48"/>
      <c r="DO497" s="48"/>
      <c r="DP497" s="48"/>
    </row>
    <row r="498" spans="1:120" ht="18.75" x14ac:dyDescent="0.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  <c r="AA498" s="46"/>
      <c r="AB498" s="46"/>
      <c r="AC498" s="46"/>
      <c r="AD498" s="46"/>
      <c r="AE498" s="46"/>
      <c r="AF498" s="46"/>
      <c r="AG498" s="46"/>
      <c r="AH498" s="46"/>
      <c r="AI498" s="46"/>
      <c r="AJ498" s="46"/>
      <c r="AK498" s="46"/>
      <c r="AL498" s="46"/>
      <c r="AM498" s="46"/>
      <c r="AN498" s="46"/>
      <c r="AO498" s="46"/>
      <c r="AP498" s="46"/>
      <c r="AQ498" s="46"/>
      <c r="AR498" s="46"/>
      <c r="AS498" s="46"/>
      <c r="AT498" s="46"/>
      <c r="AU498" s="46"/>
      <c r="AV498" s="46"/>
      <c r="AW498" s="46"/>
      <c r="AX498" s="46"/>
      <c r="AY498" s="46"/>
      <c r="AZ498" s="46"/>
      <c r="BA498" s="46"/>
      <c r="BB498" s="46"/>
      <c r="BC498" s="46"/>
      <c r="BD498" s="46"/>
      <c r="BE498" s="46"/>
      <c r="BF498" s="46"/>
      <c r="BG498" s="46"/>
      <c r="BH498" s="46"/>
      <c r="BI498" s="48"/>
      <c r="BJ498" s="48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48"/>
      <c r="CO498" s="48"/>
      <c r="CP498" s="48"/>
      <c r="CQ498" s="48"/>
      <c r="CR498" s="48"/>
      <c r="CS498" s="48"/>
      <c r="CT498" s="48"/>
      <c r="CU498" s="48"/>
      <c r="CV498" s="48"/>
      <c r="CW498" s="48"/>
      <c r="CX498" s="48"/>
      <c r="CY498" s="48"/>
      <c r="CZ498" s="48"/>
      <c r="DA498" s="48"/>
      <c r="DB498" s="48"/>
      <c r="DC498" s="48"/>
      <c r="DD498" s="48"/>
      <c r="DE498" s="48"/>
      <c r="DF498" s="48"/>
      <c r="DG498" s="48"/>
      <c r="DH498" s="48"/>
      <c r="DI498" s="48"/>
      <c r="DJ498" s="48"/>
      <c r="DK498" s="48"/>
      <c r="DL498" s="48"/>
      <c r="DM498" s="48"/>
      <c r="DN498" s="48"/>
      <c r="DO498" s="48"/>
      <c r="DP498" s="48"/>
    </row>
    <row r="499" spans="1:120" ht="18.75" x14ac:dyDescent="0.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  <c r="AA499" s="46"/>
      <c r="AB499" s="46"/>
      <c r="AC499" s="46"/>
      <c r="AD499" s="46"/>
      <c r="AE499" s="46"/>
      <c r="AF499" s="46"/>
      <c r="AG499" s="46"/>
      <c r="AH499" s="46"/>
      <c r="AI499" s="46"/>
      <c r="AJ499" s="46"/>
      <c r="AK499" s="46"/>
      <c r="AL499" s="46"/>
      <c r="AM499" s="46"/>
      <c r="AN499" s="46"/>
      <c r="AO499" s="46"/>
      <c r="AP499" s="46"/>
      <c r="AQ499" s="46"/>
      <c r="AR499" s="46"/>
      <c r="AS499" s="46"/>
      <c r="AT499" s="46"/>
      <c r="AU499" s="46"/>
      <c r="AV499" s="46"/>
      <c r="AW499" s="46"/>
      <c r="AX499" s="46"/>
      <c r="AY499" s="46"/>
      <c r="AZ499" s="46"/>
      <c r="BA499" s="46"/>
      <c r="BB499" s="46"/>
      <c r="BC499" s="46"/>
      <c r="BD499" s="46"/>
      <c r="BE499" s="46"/>
      <c r="BF499" s="46"/>
      <c r="BG499" s="46"/>
      <c r="BH499" s="46"/>
      <c r="BI499" s="48"/>
      <c r="BJ499" s="48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48"/>
      <c r="CO499" s="48"/>
      <c r="CP499" s="48"/>
      <c r="CQ499" s="48"/>
      <c r="CR499" s="48"/>
      <c r="CS499" s="48"/>
      <c r="CT499" s="48"/>
      <c r="CU499" s="48"/>
      <c r="CV499" s="48"/>
      <c r="CW499" s="48"/>
      <c r="CX499" s="48"/>
      <c r="CY499" s="48"/>
      <c r="CZ499" s="48"/>
      <c r="DA499" s="48"/>
      <c r="DB499" s="48"/>
      <c r="DC499" s="48"/>
      <c r="DD499" s="48"/>
      <c r="DE499" s="48"/>
      <c r="DF499" s="48"/>
      <c r="DG499" s="48"/>
      <c r="DH499" s="48"/>
      <c r="DI499" s="48"/>
      <c r="DJ499" s="48"/>
      <c r="DK499" s="48"/>
      <c r="DL499" s="48"/>
      <c r="DM499" s="48"/>
      <c r="DN499" s="48"/>
      <c r="DO499" s="48"/>
      <c r="DP499" s="48"/>
    </row>
    <row r="500" spans="1:120" ht="18.75" x14ac:dyDescent="0.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  <c r="AA500" s="46"/>
      <c r="AB500" s="46"/>
      <c r="AC500" s="46"/>
      <c r="AD500" s="46"/>
      <c r="AE500" s="46"/>
      <c r="AF500" s="46"/>
      <c r="AG500" s="46"/>
      <c r="AH500" s="46"/>
      <c r="AI500" s="46"/>
      <c r="AJ500" s="46"/>
      <c r="AK500" s="46"/>
      <c r="AL500" s="46"/>
      <c r="AM500" s="46"/>
      <c r="AN500" s="46"/>
      <c r="AO500" s="46"/>
      <c r="AP500" s="46"/>
      <c r="AQ500" s="46"/>
      <c r="AR500" s="46"/>
      <c r="AS500" s="46"/>
      <c r="AT500" s="46"/>
      <c r="AU500" s="46"/>
      <c r="AV500" s="46"/>
      <c r="AW500" s="46"/>
      <c r="AX500" s="46"/>
      <c r="AY500" s="46"/>
      <c r="AZ500" s="46"/>
      <c r="BA500" s="46"/>
      <c r="BB500" s="46"/>
      <c r="BC500" s="46"/>
      <c r="BD500" s="46"/>
      <c r="BE500" s="46"/>
      <c r="BF500" s="46"/>
      <c r="BG500" s="46"/>
      <c r="BH500" s="46"/>
      <c r="BI500" s="48"/>
      <c r="BJ500" s="48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48"/>
      <c r="CO500" s="48"/>
      <c r="CP500" s="48"/>
      <c r="CQ500" s="48"/>
      <c r="CR500" s="48"/>
      <c r="CS500" s="48"/>
      <c r="CT500" s="48"/>
      <c r="CU500" s="48"/>
      <c r="CV500" s="48"/>
      <c r="CW500" s="48"/>
      <c r="CX500" s="48"/>
      <c r="CY500" s="48"/>
      <c r="CZ500" s="48"/>
      <c r="DA500" s="48"/>
      <c r="DB500" s="48"/>
      <c r="DC500" s="48"/>
      <c r="DD500" s="48"/>
      <c r="DE500" s="48"/>
      <c r="DF500" s="48"/>
      <c r="DG500" s="48"/>
      <c r="DH500" s="48"/>
      <c r="DI500" s="48"/>
      <c r="DJ500" s="48"/>
      <c r="DK500" s="48"/>
      <c r="DL500" s="48"/>
      <c r="DM500" s="48"/>
      <c r="DN500" s="48"/>
      <c r="DO500" s="48"/>
      <c r="DP500" s="48"/>
    </row>
    <row r="501" spans="1:120" ht="18.75" x14ac:dyDescent="0.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  <c r="AA501" s="46"/>
      <c r="AB501" s="46"/>
      <c r="AC501" s="46"/>
      <c r="AD501" s="46"/>
      <c r="AE501" s="46"/>
      <c r="AF501" s="46"/>
      <c r="AG501" s="46"/>
      <c r="AH501" s="46"/>
      <c r="AI501" s="46"/>
      <c r="AJ501" s="46"/>
      <c r="AK501" s="46"/>
      <c r="AL501" s="46"/>
      <c r="AM501" s="46"/>
      <c r="AN501" s="46"/>
      <c r="AO501" s="46"/>
      <c r="AP501" s="46"/>
      <c r="AQ501" s="46"/>
      <c r="AR501" s="46"/>
      <c r="AS501" s="46"/>
      <c r="AT501" s="46"/>
      <c r="AU501" s="46"/>
      <c r="AV501" s="46"/>
      <c r="AW501" s="46"/>
      <c r="AX501" s="46"/>
      <c r="AY501" s="46"/>
      <c r="AZ501" s="46"/>
      <c r="BA501" s="46"/>
      <c r="BB501" s="46"/>
      <c r="BC501" s="46"/>
      <c r="BD501" s="46"/>
      <c r="BE501" s="46"/>
      <c r="BF501" s="46"/>
      <c r="BG501" s="46"/>
      <c r="BH501" s="46"/>
      <c r="BI501" s="48"/>
      <c r="BJ501" s="48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48"/>
      <c r="CO501" s="48"/>
      <c r="CP501" s="48"/>
      <c r="CQ501" s="48"/>
      <c r="CR501" s="48"/>
      <c r="CS501" s="48"/>
      <c r="CT501" s="48"/>
      <c r="CU501" s="48"/>
      <c r="CV501" s="48"/>
      <c r="CW501" s="48"/>
      <c r="CX501" s="48"/>
      <c r="CY501" s="48"/>
      <c r="CZ501" s="48"/>
      <c r="DA501" s="48"/>
      <c r="DB501" s="48"/>
      <c r="DC501" s="48"/>
      <c r="DD501" s="48"/>
      <c r="DE501" s="48"/>
      <c r="DF501" s="48"/>
      <c r="DG501" s="48"/>
      <c r="DH501" s="48"/>
      <c r="DI501" s="48"/>
      <c r="DJ501" s="48"/>
      <c r="DK501" s="48"/>
      <c r="DL501" s="48"/>
      <c r="DM501" s="48"/>
      <c r="DN501" s="48"/>
      <c r="DO501" s="48"/>
      <c r="DP501" s="48"/>
    </row>
    <row r="502" spans="1:120" ht="18.75" x14ac:dyDescent="0.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  <c r="AA502" s="46"/>
      <c r="AB502" s="46"/>
      <c r="AC502" s="46"/>
      <c r="AD502" s="46"/>
      <c r="AE502" s="46"/>
      <c r="AF502" s="46"/>
      <c r="AG502" s="46"/>
      <c r="AH502" s="46"/>
      <c r="AI502" s="46"/>
      <c r="AJ502" s="46"/>
      <c r="AK502" s="46"/>
      <c r="AL502" s="46"/>
      <c r="AM502" s="46"/>
      <c r="AN502" s="46"/>
      <c r="AO502" s="46"/>
      <c r="AP502" s="46"/>
      <c r="AQ502" s="46"/>
      <c r="AR502" s="46"/>
      <c r="AS502" s="46"/>
      <c r="AT502" s="46"/>
      <c r="AU502" s="46"/>
      <c r="AV502" s="46"/>
      <c r="AW502" s="46"/>
      <c r="AX502" s="46"/>
      <c r="AY502" s="46"/>
      <c r="AZ502" s="46"/>
      <c r="BA502" s="46"/>
      <c r="BB502" s="46"/>
      <c r="BC502" s="46"/>
      <c r="BD502" s="46"/>
      <c r="BE502" s="46"/>
      <c r="BF502" s="46"/>
      <c r="BG502" s="46"/>
      <c r="BH502" s="46"/>
      <c r="BI502" s="48"/>
      <c r="BJ502" s="48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48"/>
      <c r="CO502" s="48"/>
      <c r="CP502" s="48"/>
      <c r="CQ502" s="48"/>
      <c r="CR502" s="48"/>
      <c r="CS502" s="48"/>
      <c r="CT502" s="48"/>
      <c r="CU502" s="48"/>
      <c r="CV502" s="48"/>
      <c r="CW502" s="48"/>
      <c r="CX502" s="48"/>
      <c r="CY502" s="48"/>
      <c r="CZ502" s="48"/>
      <c r="DA502" s="48"/>
      <c r="DB502" s="48"/>
      <c r="DC502" s="48"/>
      <c r="DD502" s="48"/>
      <c r="DE502" s="48"/>
      <c r="DF502" s="48"/>
      <c r="DG502" s="48"/>
      <c r="DH502" s="48"/>
      <c r="DI502" s="48"/>
      <c r="DJ502" s="48"/>
      <c r="DK502" s="48"/>
      <c r="DL502" s="48"/>
      <c r="DM502" s="48"/>
      <c r="DN502" s="48"/>
      <c r="DO502" s="48"/>
      <c r="DP502" s="48"/>
    </row>
    <row r="503" spans="1:120" ht="18.75" x14ac:dyDescent="0.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  <c r="AA503" s="46"/>
      <c r="AB503" s="46"/>
      <c r="AC503" s="46"/>
      <c r="AD503" s="46"/>
      <c r="AE503" s="46"/>
      <c r="AF503" s="46"/>
      <c r="AG503" s="46"/>
      <c r="AH503" s="46"/>
      <c r="AI503" s="46"/>
      <c r="AJ503" s="46"/>
      <c r="AK503" s="46"/>
      <c r="AL503" s="46"/>
      <c r="AM503" s="46"/>
      <c r="AN503" s="46"/>
      <c r="AO503" s="46"/>
      <c r="AP503" s="46"/>
      <c r="AQ503" s="46"/>
      <c r="AR503" s="46"/>
      <c r="AS503" s="46"/>
      <c r="AT503" s="46"/>
      <c r="AU503" s="46"/>
      <c r="AV503" s="46"/>
      <c r="AW503" s="46"/>
      <c r="AX503" s="46"/>
      <c r="AY503" s="46"/>
      <c r="AZ503" s="46"/>
      <c r="BA503" s="46"/>
      <c r="BB503" s="46"/>
      <c r="BC503" s="46"/>
      <c r="BD503" s="46"/>
      <c r="BE503" s="46"/>
      <c r="BF503" s="46"/>
      <c r="BG503" s="46"/>
      <c r="BH503" s="46"/>
      <c r="BI503" s="48"/>
      <c r="BJ503" s="48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48"/>
      <c r="CO503" s="48"/>
      <c r="CP503" s="48"/>
      <c r="CQ503" s="48"/>
      <c r="CR503" s="48"/>
      <c r="CS503" s="48"/>
      <c r="CT503" s="48"/>
      <c r="CU503" s="48"/>
      <c r="CV503" s="48"/>
      <c r="CW503" s="48"/>
      <c r="CX503" s="48"/>
      <c r="CY503" s="48"/>
      <c r="CZ503" s="48"/>
      <c r="DA503" s="48"/>
      <c r="DB503" s="48"/>
      <c r="DC503" s="48"/>
      <c r="DD503" s="48"/>
      <c r="DE503" s="48"/>
      <c r="DF503" s="48"/>
      <c r="DG503" s="48"/>
      <c r="DH503" s="48"/>
      <c r="DI503" s="48"/>
      <c r="DJ503" s="48"/>
      <c r="DK503" s="48"/>
      <c r="DL503" s="48"/>
      <c r="DM503" s="48"/>
      <c r="DN503" s="48"/>
      <c r="DO503" s="48"/>
      <c r="DP503" s="48"/>
    </row>
    <row r="504" spans="1:120" ht="18.75" x14ac:dyDescent="0.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  <c r="AA504" s="46"/>
      <c r="AB504" s="46"/>
      <c r="AC504" s="46"/>
      <c r="AD504" s="46"/>
      <c r="AE504" s="46"/>
      <c r="AF504" s="46"/>
      <c r="AG504" s="46"/>
      <c r="AH504" s="46"/>
      <c r="AI504" s="46"/>
      <c r="AJ504" s="46"/>
      <c r="AK504" s="46"/>
      <c r="AL504" s="46"/>
      <c r="AM504" s="46"/>
      <c r="AN504" s="46"/>
      <c r="AO504" s="46"/>
      <c r="AP504" s="46"/>
      <c r="AQ504" s="46"/>
      <c r="AR504" s="46"/>
      <c r="AS504" s="46"/>
      <c r="AT504" s="46"/>
      <c r="AU504" s="46"/>
      <c r="AV504" s="46"/>
      <c r="AW504" s="46"/>
      <c r="AX504" s="46"/>
      <c r="AY504" s="46"/>
      <c r="AZ504" s="46"/>
      <c r="BA504" s="46"/>
      <c r="BB504" s="46"/>
      <c r="BC504" s="46"/>
      <c r="BD504" s="46"/>
      <c r="BE504" s="46"/>
      <c r="BF504" s="46"/>
      <c r="BG504" s="46"/>
      <c r="BH504" s="46"/>
      <c r="BI504" s="48"/>
      <c r="BJ504" s="48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48"/>
      <c r="CO504" s="48"/>
      <c r="CP504" s="48"/>
      <c r="CQ504" s="48"/>
      <c r="CR504" s="48"/>
      <c r="CS504" s="48"/>
      <c r="CT504" s="48"/>
      <c r="CU504" s="48"/>
      <c r="CV504" s="48"/>
      <c r="CW504" s="48"/>
      <c r="CX504" s="48"/>
      <c r="CY504" s="48"/>
      <c r="CZ504" s="48"/>
      <c r="DA504" s="48"/>
      <c r="DB504" s="48"/>
      <c r="DC504" s="48"/>
      <c r="DD504" s="48"/>
      <c r="DE504" s="48"/>
      <c r="DF504" s="48"/>
      <c r="DG504" s="48"/>
      <c r="DH504" s="48"/>
      <c r="DI504" s="48"/>
      <c r="DJ504" s="48"/>
      <c r="DK504" s="48"/>
      <c r="DL504" s="48"/>
      <c r="DM504" s="48"/>
      <c r="DN504" s="48"/>
      <c r="DO504" s="48"/>
      <c r="DP504" s="48"/>
    </row>
    <row r="505" spans="1:120" ht="18.75" x14ac:dyDescent="0.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  <c r="AA505" s="46"/>
      <c r="AB505" s="46"/>
      <c r="AC505" s="46"/>
      <c r="AD505" s="46"/>
      <c r="AE505" s="46"/>
      <c r="AF505" s="46"/>
      <c r="AG505" s="46"/>
      <c r="AH505" s="46"/>
      <c r="AI505" s="46"/>
      <c r="AJ505" s="46"/>
      <c r="AK505" s="46"/>
      <c r="AL505" s="46"/>
      <c r="AM505" s="46"/>
      <c r="AN505" s="46"/>
      <c r="AO505" s="46"/>
      <c r="AP505" s="46"/>
      <c r="AQ505" s="46"/>
      <c r="AR505" s="46"/>
      <c r="AS505" s="46"/>
      <c r="AT505" s="46"/>
      <c r="AU505" s="46"/>
      <c r="AV505" s="46"/>
      <c r="AW505" s="46"/>
      <c r="AX505" s="46"/>
      <c r="AY505" s="46"/>
      <c r="AZ505" s="46"/>
      <c r="BA505" s="46"/>
      <c r="BB505" s="46"/>
      <c r="BC505" s="46"/>
      <c r="BD505" s="46"/>
      <c r="BE505" s="46"/>
      <c r="BF505" s="46"/>
      <c r="BG505" s="46"/>
      <c r="BH505" s="46"/>
      <c r="BI505" s="48"/>
      <c r="BJ505" s="48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48"/>
      <c r="CO505" s="48"/>
      <c r="CP505" s="48"/>
      <c r="CQ505" s="48"/>
      <c r="CR505" s="48"/>
      <c r="CS505" s="48"/>
      <c r="CT505" s="48"/>
      <c r="CU505" s="48"/>
      <c r="CV505" s="48"/>
      <c r="CW505" s="48"/>
      <c r="CX505" s="48"/>
      <c r="CY505" s="48"/>
      <c r="CZ505" s="48"/>
      <c r="DA505" s="48"/>
      <c r="DB505" s="48"/>
      <c r="DC505" s="48"/>
      <c r="DD505" s="48"/>
      <c r="DE505" s="48"/>
      <c r="DF505" s="48"/>
      <c r="DG505" s="48"/>
      <c r="DH505" s="48"/>
      <c r="DI505" s="48"/>
      <c r="DJ505" s="48"/>
      <c r="DK505" s="48"/>
      <c r="DL505" s="48"/>
      <c r="DM505" s="48"/>
      <c r="DN505" s="48"/>
      <c r="DO505" s="48"/>
      <c r="DP505" s="48"/>
    </row>
    <row r="506" spans="1:120" ht="18.75" x14ac:dyDescent="0.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  <c r="AA506" s="46"/>
      <c r="AB506" s="46"/>
      <c r="AC506" s="46"/>
      <c r="AD506" s="46"/>
      <c r="AE506" s="46"/>
      <c r="AF506" s="46"/>
      <c r="AG506" s="46"/>
      <c r="AH506" s="46"/>
      <c r="AI506" s="46"/>
      <c r="AJ506" s="46"/>
      <c r="AK506" s="46"/>
      <c r="AL506" s="46"/>
      <c r="AM506" s="46"/>
      <c r="AN506" s="46"/>
      <c r="AO506" s="46"/>
      <c r="AP506" s="46"/>
      <c r="AQ506" s="46"/>
      <c r="AR506" s="46"/>
      <c r="AS506" s="46"/>
      <c r="AT506" s="46"/>
      <c r="AU506" s="46"/>
      <c r="AV506" s="46"/>
      <c r="AW506" s="46"/>
      <c r="AX506" s="46"/>
      <c r="AY506" s="46"/>
      <c r="AZ506" s="46"/>
      <c r="BA506" s="46"/>
      <c r="BB506" s="46"/>
      <c r="BC506" s="46"/>
      <c r="BD506" s="46"/>
      <c r="BE506" s="46"/>
      <c r="BF506" s="46"/>
      <c r="BG506" s="46"/>
      <c r="BH506" s="46"/>
      <c r="BI506" s="48"/>
      <c r="BJ506" s="48"/>
      <c r="BK506" s="48"/>
      <c r="BL506" s="48"/>
      <c r="BM506" s="48"/>
      <c r="BN506" s="48"/>
      <c r="BO506" s="48"/>
      <c r="BP506" s="48"/>
      <c r="BQ506" s="48"/>
      <c r="BR506" s="48"/>
      <c r="BS506" s="48"/>
      <c r="BT506" s="48"/>
      <c r="BU506" s="48"/>
      <c r="BV506" s="48"/>
      <c r="BW506" s="48"/>
      <c r="BX506" s="48"/>
      <c r="BY506" s="48"/>
      <c r="BZ506" s="48"/>
      <c r="CA506" s="48"/>
      <c r="CB506" s="48"/>
      <c r="CC506" s="48"/>
      <c r="CD506" s="48"/>
      <c r="CE506" s="48"/>
      <c r="CF506" s="48"/>
      <c r="CG506" s="48"/>
      <c r="CH506" s="48"/>
      <c r="CI506" s="48"/>
      <c r="CJ506" s="48"/>
      <c r="CK506" s="48"/>
      <c r="CL506" s="48"/>
      <c r="CM506" s="48"/>
      <c r="CN506" s="48"/>
      <c r="CO506" s="48"/>
      <c r="CP506" s="48"/>
      <c r="CQ506" s="48"/>
      <c r="CR506" s="48"/>
      <c r="CS506" s="48"/>
      <c r="CT506" s="48"/>
      <c r="CU506" s="48"/>
      <c r="CV506" s="48"/>
      <c r="CW506" s="48"/>
      <c r="CX506" s="48"/>
      <c r="CY506" s="48"/>
      <c r="CZ506" s="48"/>
      <c r="DA506" s="48"/>
      <c r="DB506" s="48"/>
      <c r="DC506" s="48"/>
      <c r="DD506" s="48"/>
      <c r="DE506" s="48"/>
      <c r="DF506" s="48"/>
      <c r="DG506" s="48"/>
      <c r="DH506" s="48"/>
      <c r="DI506" s="48"/>
      <c r="DJ506" s="48"/>
      <c r="DK506" s="48"/>
      <c r="DL506" s="48"/>
      <c r="DM506" s="48"/>
      <c r="DN506" s="48"/>
      <c r="DO506" s="48"/>
      <c r="DP506" s="48"/>
    </row>
    <row r="507" spans="1:120" ht="18.75" x14ac:dyDescent="0.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  <c r="AA507" s="46"/>
      <c r="AB507" s="46"/>
      <c r="AC507" s="46"/>
      <c r="AD507" s="46"/>
      <c r="AE507" s="46"/>
      <c r="AF507" s="46"/>
      <c r="AG507" s="46"/>
      <c r="AH507" s="46"/>
      <c r="AI507" s="46"/>
      <c r="AJ507" s="46"/>
      <c r="AK507" s="46"/>
      <c r="AL507" s="46"/>
      <c r="AM507" s="46"/>
      <c r="AN507" s="46"/>
      <c r="AO507" s="46"/>
      <c r="AP507" s="46"/>
      <c r="AQ507" s="46"/>
      <c r="AR507" s="46"/>
      <c r="AS507" s="46"/>
      <c r="AT507" s="46"/>
      <c r="AU507" s="46"/>
      <c r="AV507" s="46"/>
      <c r="AW507" s="46"/>
      <c r="AX507" s="46"/>
      <c r="AY507" s="46"/>
      <c r="AZ507" s="46"/>
      <c r="BA507" s="46"/>
      <c r="BB507" s="46"/>
      <c r="BC507" s="46"/>
      <c r="BD507" s="46"/>
      <c r="BE507" s="46"/>
      <c r="BF507" s="46"/>
      <c r="BG507" s="46"/>
      <c r="BH507" s="46"/>
      <c r="BI507" s="48"/>
      <c r="BJ507" s="48"/>
      <c r="BK507" s="48"/>
      <c r="BL507" s="48"/>
      <c r="BM507" s="48"/>
      <c r="BN507" s="48"/>
      <c r="BO507" s="48"/>
      <c r="BP507" s="48"/>
      <c r="BQ507" s="48"/>
      <c r="BR507" s="48"/>
      <c r="BS507" s="48"/>
      <c r="BT507" s="48"/>
      <c r="BU507" s="48"/>
      <c r="BV507" s="48"/>
      <c r="BW507" s="48"/>
      <c r="BX507" s="48"/>
      <c r="BY507" s="48"/>
      <c r="BZ507" s="48"/>
      <c r="CA507" s="48"/>
      <c r="CB507" s="48"/>
      <c r="CC507" s="48"/>
      <c r="CD507" s="48"/>
      <c r="CE507" s="48"/>
      <c r="CF507" s="48"/>
      <c r="CG507" s="48"/>
      <c r="CH507" s="48"/>
      <c r="CI507" s="48"/>
      <c r="CJ507" s="48"/>
      <c r="CK507" s="48"/>
      <c r="CL507" s="48"/>
      <c r="CM507" s="48"/>
      <c r="CN507" s="48"/>
      <c r="CO507" s="48"/>
      <c r="CP507" s="48"/>
      <c r="CQ507" s="48"/>
      <c r="CR507" s="48"/>
      <c r="CS507" s="48"/>
      <c r="CT507" s="48"/>
      <c r="CU507" s="48"/>
      <c r="CV507" s="48"/>
      <c r="CW507" s="48"/>
      <c r="CX507" s="48"/>
      <c r="CY507" s="48"/>
      <c r="CZ507" s="48"/>
      <c r="DA507" s="48"/>
      <c r="DB507" s="48"/>
      <c r="DC507" s="48"/>
      <c r="DD507" s="48"/>
      <c r="DE507" s="48"/>
      <c r="DF507" s="48"/>
      <c r="DG507" s="48"/>
      <c r="DH507" s="48"/>
      <c r="DI507" s="48"/>
      <c r="DJ507" s="48"/>
      <c r="DK507" s="48"/>
      <c r="DL507" s="48"/>
      <c r="DM507" s="48"/>
      <c r="DN507" s="48"/>
      <c r="DO507" s="48"/>
      <c r="DP507" s="48"/>
    </row>
    <row r="508" spans="1:120" ht="18.75" x14ac:dyDescent="0.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  <c r="AA508" s="46"/>
      <c r="AB508" s="46"/>
      <c r="AC508" s="46"/>
      <c r="AD508" s="46"/>
      <c r="AE508" s="46"/>
      <c r="AF508" s="46"/>
      <c r="AG508" s="46"/>
      <c r="AH508" s="46"/>
      <c r="AI508" s="46"/>
      <c r="AJ508" s="46"/>
      <c r="AK508" s="46"/>
      <c r="AL508" s="46"/>
      <c r="AM508" s="46"/>
      <c r="AN508" s="46"/>
      <c r="AO508" s="46"/>
      <c r="AP508" s="46"/>
      <c r="AQ508" s="46"/>
      <c r="AR508" s="46"/>
      <c r="AS508" s="46"/>
      <c r="AT508" s="46"/>
      <c r="AU508" s="46"/>
      <c r="AV508" s="46"/>
      <c r="AW508" s="46"/>
      <c r="AX508" s="46"/>
      <c r="AY508" s="46"/>
      <c r="AZ508" s="46"/>
      <c r="BA508" s="46"/>
      <c r="BB508" s="46"/>
      <c r="BC508" s="46"/>
      <c r="BD508" s="46"/>
      <c r="BE508" s="46"/>
      <c r="BF508" s="46"/>
      <c r="BG508" s="46"/>
      <c r="BH508" s="46"/>
      <c r="BI508" s="48"/>
      <c r="BJ508" s="48"/>
      <c r="BK508" s="48"/>
      <c r="BL508" s="48"/>
      <c r="BM508" s="48"/>
      <c r="BN508" s="48"/>
      <c r="BO508" s="48"/>
      <c r="BP508" s="48"/>
      <c r="BQ508" s="48"/>
      <c r="BR508" s="48"/>
      <c r="BS508" s="48"/>
      <c r="BT508" s="48"/>
      <c r="BU508" s="48"/>
      <c r="BV508" s="48"/>
      <c r="BW508" s="48"/>
      <c r="BX508" s="48"/>
      <c r="BY508" s="48"/>
      <c r="BZ508" s="48"/>
      <c r="CA508" s="48"/>
      <c r="CB508" s="48"/>
      <c r="CC508" s="48"/>
      <c r="CD508" s="48"/>
      <c r="CE508" s="48"/>
      <c r="CF508" s="48"/>
      <c r="CG508" s="48"/>
      <c r="CH508" s="48"/>
      <c r="CI508" s="48"/>
      <c r="CJ508" s="48"/>
      <c r="CK508" s="48"/>
      <c r="CL508" s="48"/>
      <c r="CM508" s="48"/>
      <c r="CN508" s="48"/>
      <c r="CO508" s="48"/>
      <c r="CP508" s="48"/>
      <c r="CQ508" s="48"/>
      <c r="CR508" s="48"/>
      <c r="CS508" s="48"/>
      <c r="CT508" s="48"/>
      <c r="CU508" s="48"/>
      <c r="CV508" s="48"/>
      <c r="CW508" s="48"/>
      <c r="CX508" s="48"/>
      <c r="CY508" s="48"/>
      <c r="CZ508" s="48"/>
      <c r="DA508" s="48"/>
      <c r="DB508" s="48"/>
      <c r="DC508" s="48"/>
      <c r="DD508" s="48"/>
      <c r="DE508" s="48"/>
      <c r="DF508" s="48"/>
      <c r="DG508" s="48"/>
      <c r="DH508" s="48"/>
      <c r="DI508" s="48"/>
      <c r="DJ508" s="48"/>
      <c r="DK508" s="48"/>
      <c r="DL508" s="48"/>
      <c r="DM508" s="48"/>
      <c r="DN508" s="48"/>
      <c r="DO508" s="48"/>
      <c r="DP508" s="48"/>
    </row>
    <row r="509" spans="1:120" ht="18.75" x14ac:dyDescent="0.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  <c r="AA509" s="46"/>
      <c r="AB509" s="46"/>
      <c r="AC509" s="46"/>
      <c r="AD509" s="46"/>
      <c r="AE509" s="46"/>
      <c r="AF509" s="46"/>
      <c r="AG509" s="46"/>
      <c r="AH509" s="46"/>
      <c r="AI509" s="46"/>
      <c r="AJ509" s="46"/>
      <c r="AK509" s="46"/>
      <c r="AL509" s="46"/>
      <c r="AM509" s="46"/>
      <c r="AN509" s="46"/>
      <c r="AO509" s="46"/>
      <c r="AP509" s="46"/>
      <c r="AQ509" s="46"/>
      <c r="AR509" s="46"/>
      <c r="AS509" s="46"/>
      <c r="AT509" s="46"/>
      <c r="AU509" s="46"/>
      <c r="AV509" s="46"/>
      <c r="AW509" s="46"/>
      <c r="AX509" s="46"/>
      <c r="AY509" s="46"/>
      <c r="AZ509" s="46"/>
      <c r="BA509" s="46"/>
      <c r="BB509" s="46"/>
      <c r="BC509" s="46"/>
      <c r="BD509" s="46"/>
      <c r="BE509" s="46"/>
      <c r="BF509" s="46"/>
      <c r="BG509" s="46"/>
      <c r="BH509" s="46"/>
      <c r="BI509" s="48"/>
      <c r="BJ509" s="48"/>
      <c r="BK509" s="48"/>
      <c r="BL509" s="48"/>
      <c r="BM509" s="48"/>
      <c r="BN509" s="48"/>
      <c r="BO509" s="48"/>
      <c r="BP509" s="48"/>
      <c r="BQ509" s="48"/>
      <c r="BR509" s="48"/>
      <c r="BS509" s="48"/>
      <c r="BT509" s="48"/>
      <c r="BU509" s="48"/>
      <c r="BV509" s="48"/>
      <c r="BW509" s="48"/>
      <c r="BX509" s="48"/>
      <c r="BY509" s="48"/>
      <c r="BZ509" s="48"/>
      <c r="CA509" s="48"/>
      <c r="CB509" s="48"/>
      <c r="CC509" s="48"/>
      <c r="CD509" s="48"/>
      <c r="CE509" s="48"/>
      <c r="CF509" s="48"/>
      <c r="CG509" s="48"/>
      <c r="CH509" s="48"/>
      <c r="CI509" s="48"/>
      <c r="CJ509" s="48"/>
      <c r="CK509" s="48"/>
      <c r="CL509" s="48"/>
      <c r="CM509" s="48"/>
      <c r="CN509" s="48"/>
      <c r="CO509" s="48"/>
      <c r="CP509" s="48"/>
      <c r="CQ509" s="48"/>
      <c r="CR509" s="48"/>
      <c r="CS509" s="48"/>
      <c r="CT509" s="48"/>
      <c r="CU509" s="48"/>
      <c r="CV509" s="48"/>
      <c r="CW509" s="48"/>
      <c r="CX509" s="48"/>
      <c r="CY509" s="48"/>
      <c r="CZ509" s="48"/>
      <c r="DA509" s="48"/>
      <c r="DB509" s="48"/>
      <c r="DC509" s="48"/>
      <c r="DD509" s="48"/>
      <c r="DE509" s="48"/>
      <c r="DF509" s="48"/>
      <c r="DG509" s="48"/>
      <c r="DH509" s="48"/>
      <c r="DI509" s="48"/>
      <c r="DJ509" s="48"/>
      <c r="DK509" s="48"/>
      <c r="DL509" s="48"/>
      <c r="DM509" s="48"/>
      <c r="DN509" s="48"/>
      <c r="DO509" s="48"/>
      <c r="DP509" s="48"/>
    </row>
    <row r="510" spans="1:120" ht="18.75" x14ac:dyDescent="0.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  <c r="AA510" s="46"/>
      <c r="AB510" s="46"/>
      <c r="AC510" s="46"/>
      <c r="AD510" s="46"/>
      <c r="AE510" s="46"/>
      <c r="AF510" s="46"/>
      <c r="AG510" s="46"/>
      <c r="AH510" s="46"/>
      <c r="AI510" s="46"/>
      <c r="AJ510" s="46"/>
      <c r="AK510" s="46"/>
      <c r="AL510" s="46"/>
      <c r="AM510" s="46"/>
      <c r="AN510" s="46"/>
      <c r="AO510" s="46"/>
      <c r="AP510" s="46"/>
      <c r="AQ510" s="46"/>
      <c r="AR510" s="46"/>
      <c r="AS510" s="46"/>
      <c r="AT510" s="46"/>
      <c r="AU510" s="46"/>
      <c r="AV510" s="46"/>
      <c r="AW510" s="46"/>
      <c r="AX510" s="46"/>
      <c r="AY510" s="46"/>
      <c r="AZ510" s="46"/>
      <c r="BA510" s="46"/>
      <c r="BB510" s="46"/>
      <c r="BC510" s="46"/>
      <c r="BD510" s="46"/>
      <c r="BE510" s="46"/>
      <c r="BF510" s="46"/>
      <c r="BG510" s="46"/>
      <c r="BH510" s="46"/>
      <c r="BI510" s="48"/>
      <c r="BJ510" s="48"/>
      <c r="BK510" s="48"/>
      <c r="BL510" s="48"/>
      <c r="BM510" s="48"/>
      <c r="BN510" s="48"/>
      <c r="BO510" s="48"/>
      <c r="BP510" s="48"/>
      <c r="BQ510" s="48"/>
      <c r="BR510" s="48"/>
      <c r="BS510" s="48"/>
      <c r="BT510" s="48"/>
      <c r="BU510" s="48"/>
      <c r="BV510" s="48"/>
      <c r="BW510" s="48"/>
      <c r="BX510" s="48"/>
      <c r="BY510" s="48"/>
      <c r="BZ510" s="48"/>
      <c r="CA510" s="48"/>
      <c r="CB510" s="48"/>
      <c r="CC510" s="48"/>
      <c r="CD510" s="48"/>
      <c r="CE510" s="48"/>
      <c r="CF510" s="48"/>
      <c r="CG510" s="48"/>
      <c r="CH510" s="48"/>
      <c r="CI510" s="48"/>
      <c r="CJ510" s="48"/>
      <c r="CK510" s="48"/>
      <c r="CL510" s="48"/>
      <c r="CM510" s="48"/>
      <c r="CN510" s="48"/>
      <c r="CO510" s="48"/>
      <c r="CP510" s="48"/>
      <c r="CQ510" s="48"/>
      <c r="CR510" s="48"/>
      <c r="CS510" s="48"/>
      <c r="CT510" s="48"/>
      <c r="CU510" s="48"/>
      <c r="CV510" s="48"/>
      <c r="CW510" s="48"/>
      <c r="CX510" s="48"/>
      <c r="CY510" s="48"/>
      <c r="CZ510" s="48"/>
      <c r="DA510" s="48"/>
      <c r="DB510" s="48"/>
      <c r="DC510" s="48"/>
      <c r="DD510" s="48"/>
      <c r="DE510" s="48"/>
      <c r="DF510" s="48"/>
      <c r="DG510" s="48"/>
      <c r="DH510" s="48"/>
      <c r="DI510" s="48"/>
      <c r="DJ510" s="48"/>
      <c r="DK510" s="48"/>
      <c r="DL510" s="48"/>
      <c r="DM510" s="48"/>
      <c r="DN510" s="48"/>
      <c r="DO510" s="48"/>
      <c r="DP510" s="48"/>
    </row>
    <row r="511" spans="1:120" ht="18.75" x14ac:dyDescent="0.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  <c r="AA511" s="46"/>
      <c r="AB511" s="46"/>
      <c r="AC511" s="46"/>
      <c r="AD511" s="46"/>
      <c r="AE511" s="46"/>
      <c r="AF511" s="46"/>
      <c r="AG511" s="46"/>
      <c r="AH511" s="46"/>
      <c r="AI511" s="46"/>
      <c r="AJ511" s="46"/>
      <c r="AK511" s="46"/>
      <c r="AL511" s="46"/>
      <c r="AM511" s="46"/>
      <c r="AN511" s="46"/>
      <c r="AO511" s="46"/>
      <c r="AP511" s="46"/>
      <c r="AQ511" s="46"/>
      <c r="AR511" s="46"/>
      <c r="AS511" s="46"/>
      <c r="AT511" s="46"/>
      <c r="AU511" s="46"/>
      <c r="AV511" s="46"/>
      <c r="AW511" s="46"/>
      <c r="AX511" s="46"/>
      <c r="AY511" s="46"/>
      <c r="AZ511" s="46"/>
      <c r="BA511" s="46"/>
      <c r="BB511" s="46"/>
      <c r="BC511" s="46"/>
      <c r="BD511" s="46"/>
      <c r="BE511" s="46"/>
      <c r="BF511" s="46"/>
      <c r="BG511" s="46"/>
      <c r="BH511" s="46"/>
      <c r="BI511" s="48"/>
      <c r="BJ511" s="48"/>
      <c r="BK511" s="48"/>
      <c r="BL511" s="48"/>
      <c r="BM511" s="48"/>
      <c r="BN511" s="48"/>
      <c r="BO511" s="48"/>
      <c r="BP511" s="48"/>
      <c r="BQ511" s="48"/>
      <c r="BR511" s="48"/>
      <c r="BS511" s="48"/>
      <c r="BT511" s="48"/>
      <c r="BU511" s="48"/>
      <c r="BV511" s="48"/>
      <c r="BW511" s="48"/>
      <c r="BX511" s="48"/>
      <c r="BY511" s="48"/>
      <c r="BZ511" s="48"/>
      <c r="CA511" s="48"/>
      <c r="CB511" s="48"/>
      <c r="CC511" s="48"/>
      <c r="CD511" s="48"/>
      <c r="CE511" s="48"/>
      <c r="CF511" s="48"/>
      <c r="CG511" s="48"/>
      <c r="CH511" s="48"/>
      <c r="CI511" s="48"/>
      <c r="CJ511" s="48"/>
      <c r="CK511" s="48"/>
      <c r="CL511" s="48"/>
      <c r="CM511" s="48"/>
      <c r="CN511" s="48"/>
      <c r="CO511" s="48"/>
      <c r="CP511" s="48"/>
      <c r="CQ511" s="48"/>
      <c r="CR511" s="48"/>
      <c r="CS511" s="48"/>
      <c r="CT511" s="48"/>
      <c r="CU511" s="48"/>
      <c r="CV511" s="48"/>
      <c r="CW511" s="48"/>
      <c r="CX511" s="48"/>
      <c r="CY511" s="48"/>
      <c r="CZ511" s="48"/>
      <c r="DA511" s="48"/>
      <c r="DB511" s="48"/>
      <c r="DC511" s="48"/>
      <c r="DD511" s="48"/>
      <c r="DE511" s="48"/>
      <c r="DF511" s="48"/>
      <c r="DG511" s="48"/>
      <c r="DH511" s="48"/>
      <c r="DI511" s="48"/>
      <c r="DJ511" s="48"/>
      <c r="DK511" s="48"/>
      <c r="DL511" s="48"/>
      <c r="DM511" s="48"/>
      <c r="DN511" s="48"/>
      <c r="DO511" s="48"/>
      <c r="DP511" s="48"/>
    </row>
    <row r="512" spans="1:120" ht="18.75" x14ac:dyDescent="0.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  <c r="AA512" s="46"/>
      <c r="AB512" s="46"/>
      <c r="AC512" s="46"/>
      <c r="AD512" s="46"/>
      <c r="AE512" s="46"/>
      <c r="AF512" s="46"/>
      <c r="AG512" s="46"/>
      <c r="AH512" s="46"/>
      <c r="AI512" s="46"/>
      <c r="AJ512" s="46"/>
      <c r="AK512" s="46"/>
      <c r="AL512" s="46"/>
      <c r="AM512" s="46"/>
      <c r="AN512" s="46"/>
      <c r="AO512" s="46"/>
      <c r="AP512" s="46"/>
      <c r="AQ512" s="46"/>
      <c r="AR512" s="46"/>
      <c r="AS512" s="46"/>
      <c r="AT512" s="46"/>
      <c r="AU512" s="46"/>
      <c r="AV512" s="46"/>
      <c r="AW512" s="46"/>
      <c r="AX512" s="46"/>
      <c r="AY512" s="46"/>
      <c r="AZ512" s="46"/>
      <c r="BA512" s="46"/>
      <c r="BB512" s="46"/>
      <c r="BC512" s="46"/>
      <c r="BD512" s="46"/>
      <c r="BE512" s="46"/>
      <c r="BF512" s="46"/>
      <c r="BG512" s="46"/>
      <c r="BH512" s="46"/>
      <c r="BI512" s="48"/>
      <c r="BJ512" s="48"/>
      <c r="BK512" s="48"/>
      <c r="BL512" s="48"/>
      <c r="BM512" s="48"/>
      <c r="BN512" s="48"/>
      <c r="BO512" s="48"/>
      <c r="BP512" s="48"/>
      <c r="BQ512" s="48"/>
      <c r="BR512" s="48"/>
      <c r="BS512" s="48"/>
      <c r="BT512" s="48"/>
      <c r="BU512" s="48"/>
      <c r="BV512" s="48"/>
      <c r="BW512" s="48"/>
      <c r="BX512" s="48"/>
      <c r="BY512" s="48"/>
      <c r="BZ512" s="48"/>
      <c r="CA512" s="48"/>
      <c r="CB512" s="48"/>
      <c r="CC512" s="48"/>
      <c r="CD512" s="48"/>
      <c r="CE512" s="48"/>
      <c r="CF512" s="48"/>
      <c r="CG512" s="48"/>
      <c r="CH512" s="48"/>
      <c r="CI512" s="48"/>
      <c r="CJ512" s="48"/>
      <c r="CK512" s="48"/>
      <c r="CL512" s="48"/>
      <c r="CM512" s="48"/>
      <c r="CN512" s="48"/>
      <c r="CO512" s="48"/>
      <c r="CP512" s="48"/>
      <c r="CQ512" s="48"/>
      <c r="CR512" s="48"/>
      <c r="CS512" s="48"/>
      <c r="CT512" s="48"/>
      <c r="CU512" s="48"/>
      <c r="CV512" s="48"/>
      <c r="CW512" s="48"/>
      <c r="CX512" s="48"/>
      <c r="CY512" s="48"/>
      <c r="CZ512" s="48"/>
      <c r="DA512" s="48"/>
      <c r="DB512" s="48"/>
      <c r="DC512" s="48"/>
      <c r="DD512" s="48"/>
      <c r="DE512" s="48"/>
      <c r="DF512" s="48"/>
      <c r="DG512" s="48"/>
      <c r="DH512" s="48"/>
      <c r="DI512" s="48"/>
      <c r="DJ512" s="48"/>
      <c r="DK512" s="48"/>
      <c r="DL512" s="48"/>
      <c r="DM512" s="48"/>
      <c r="DN512" s="48"/>
      <c r="DO512" s="48"/>
      <c r="DP512" s="48"/>
    </row>
    <row r="513" spans="1:120" ht="18.75" x14ac:dyDescent="0.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  <c r="AA513" s="46"/>
      <c r="AB513" s="46"/>
      <c r="AC513" s="46"/>
      <c r="AD513" s="46"/>
      <c r="AE513" s="46"/>
      <c r="AF513" s="46"/>
      <c r="AG513" s="46"/>
      <c r="AH513" s="46"/>
      <c r="AI513" s="46"/>
      <c r="AJ513" s="46"/>
      <c r="AK513" s="46"/>
      <c r="AL513" s="46"/>
      <c r="AM513" s="46"/>
      <c r="AN513" s="46"/>
      <c r="AO513" s="46"/>
      <c r="AP513" s="46"/>
      <c r="AQ513" s="46"/>
      <c r="AR513" s="46"/>
      <c r="AS513" s="46"/>
      <c r="AT513" s="46"/>
      <c r="AU513" s="46"/>
      <c r="AV513" s="46"/>
      <c r="AW513" s="46"/>
      <c r="AX513" s="46"/>
      <c r="AY513" s="46"/>
      <c r="AZ513" s="46"/>
      <c r="BA513" s="46"/>
      <c r="BB513" s="46"/>
      <c r="BC513" s="46"/>
      <c r="BD513" s="46"/>
      <c r="BE513" s="46"/>
      <c r="BF513" s="46"/>
      <c r="BG513" s="46"/>
      <c r="BH513" s="46"/>
      <c r="BI513" s="48"/>
      <c r="BJ513" s="48"/>
      <c r="BK513" s="48"/>
      <c r="BL513" s="48"/>
      <c r="BM513" s="48"/>
      <c r="BN513" s="48"/>
      <c r="BO513" s="48"/>
      <c r="BP513" s="48"/>
      <c r="BQ513" s="48"/>
      <c r="BR513" s="48"/>
      <c r="BS513" s="48"/>
      <c r="BT513" s="48"/>
      <c r="BU513" s="48"/>
      <c r="BV513" s="48"/>
      <c r="BW513" s="48"/>
      <c r="BX513" s="48"/>
      <c r="BY513" s="48"/>
      <c r="BZ513" s="48"/>
      <c r="CA513" s="48"/>
      <c r="CB513" s="48"/>
      <c r="CC513" s="48"/>
      <c r="CD513" s="48"/>
      <c r="CE513" s="48"/>
      <c r="CF513" s="48"/>
      <c r="CG513" s="48"/>
      <c r="CH513" s="48"/>
      <c r="CI513" s="48"/>
      <c r="CJ513" s="48"/>
      <c r="CK513" s="48"/>
      <c r="CL513" s="48"/>
      <c r="CM513" s="48"/>
      <c r="CN513" s="48"/>
      <c r="CO513" s="48"/>
      <c r="CP513" s="48"/>
      <c r="CQ513" s="48"/>
      <c r="CR513" s="48"/>
      <c r="CS513" s="48"/>
      <c r="CT513" s="48"/>
      <c r="CU513" s="48"/>
      <c r="CV513" s="48"/>
      <c r="CW513" s="48"/>
      <c r="CX513" s="48"/>
      <c r="CY513" s="48"/>
      <c r="CZ513" s="48"/>
      <c r="DA513" s="48"/>
      <c r="DB513" s="48"/>
      <c r="DC513" s="48"/>
      <c r="DD513" s="48"/>
      <c r="DE513" s="48"/>
      <c r="DF513" s="48"/>
      <c r="DG513" s="48"/>
      <c r="DH513" s="48"/>
      <c r="DI513" s="48"/>
      <c r="DJ513" s="48"/>
      <c r="DK513" s="48"/>
      <c r="DL513" s="48"/>
      <c r="DM513" s="48"/>
      <c r="DN513" s="48"/>
      <c r="DO513" s="48"/>
      <c r="DP513" s="48"/>
    </row>
    <row r="514" spans="1:120" ht="18.75" x14ac:dyDescent="0.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  <c r="AA514" s="46"/>
      <c r="AB514" s="46"/>
      <c r="AC514" s="46"/>
      <c r="AD514" s="46"/>
      <c r="AE514" s="46"/>
      <c r="AF514" s="46"/>
      <c r="AG514" s="46"/>
      <c r="AH514" s="46"/>
      <c r="AI514" s="46"/>
      <c r="AJ514" s="46"/>
      <c r="AK514" s="46"/>
      <c r="AL514" s="46"/>
      <c r="AM514" s="46"/>
      <c r="AN514" s="46"/>
      <c r="AO514" s="46"/>
      <c r="AP514" s="46"/>
      <c r="AQ514" s="46"/>
      <c r="AR514" s="46"/>
      <c r="AS514" s="46"/>
      <c r="AT514" s="46"/>
      <c r="AU514" s="46"/>
      <c r="AV514" s="46"/>
      <c r="AW514" s="46"/>
      <c r="AX514" s="46"/>
      <c r="AY514" s="46"/>
      <c r="AZ514" s="46"/>
      <c r="BA514" s="46"/>
      <c r="BB514" s="46"/>
      <c r="BC514" s="46"/>
      <c r="BD514" s="46"/>
      <c r="BE514" s="46"/>
      <c r="BF514" s="46"/>
      <c r="BG514" s="46"/>
      <c r="BH514" s="46"/>
      <c r="BI514" s="48"/>
      <c r="BJ514" s="48"/>
      <c r="BK514" s="48"/>
      <c r="BL514" s="48"/>
      <c r="BM514" s="48"/>
      <c r="BN514" s="48"/>
      <c r="BO514" s="48"/>
      <c r="BP514" s="48"/>
      <c r="BQ514" s="48"/>
      <c r="BR514" s="48"/>
      <c r="BS514" s="48"/>
      <c r="BT514" s="48"/>
      <c r="BU514" s="48"/>
      <c r="BV514" s="48"/>
      <c r="BW514" s="48"/>
      <c r="BX514" s="48"/>
      <c r="BY514" s="48"/>
      <c r="BZ514" s="48"/>
      <c r="CA514" s="48"/>
      <c r="CB514" s="48"/>
      <c r="CC514" s="48"/>
      <c r="CD514" s="48"/>
      <c r="CE514" s="48"/>
      <c r="CF514" s="48"/>
      <c r="CG514" s="48"/>
      <c r="CH514" s="48"/>
      <c r="CI514" s="48"/>
      <c r="CJ514" s="48"/>
      <c r="CK514" s="48"/>
      <c r="CL514" s="48"/>
      <c r="CM514" s="48"/>
      <c r="CN514" s="48"/>
      <c r="CO514" s="48"/>
      <c r="CP514" s="48"/>
      <c r="CQ514" s="48"/>
      <c r="CR514" s="48"/>
      <c r="CS514" s="48"/>
      <c r="CT514" s="48"/>
      <c r="CU514" s="48"/>
      <c r="CV514" s="48"/>
      <c r="CW514" s="48"/>
      <c r="CX514" s="48"/>
      <c r="CY514" s="48"/>
      <c r="CZ514" s="48"/>
      <c r="DA514" s="48"/>
      <c r="DB514" s="48"/>
      <c r="DC514" s="48"/>
      <c r="DD514" s="48"/>
      <c r="DE514" s="48"/>
      <c r="DF514" s="48"/>
      <c r="DG514" s="48"/>
      <c r="DH514" s="48"/>
      <c r="DI514" s="48"/>
      <c r="DJ514" s="48"/>
      <c r="DK514" s="48"/>
      <c r="DL514" s="48"/>
      <c r="DM514" s="48"/>
      <c r="DN514" s="48"/>
      <c r="DO514" s="48"/>
      <c r="DP514" s="48"/>
    </row>
    <row r="515" spans="1:120" ht="18.75" x14ac:dyDescent="0.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  <c r="AA515" s="46"/>
      <c r="AB515" s="46"/>
      <c r="AC515" s="46"/>
      <c r="AD515" s="46"/>
      <c r="AE515" s="46"/>
      <c r="AF515" s="46"/>
      <c r="AG515" s="46"/>
      <c r="AH515" s="46"/>
      <c r="AI515" s="46"/>
      <c r="AJ515" s="46"/>
      <c r="AK515" s="46"/>
      <c r="AL515" s="46"/>
      <c r="AM515" s="46"/>
      <c r="AN515" s="46"/>
      <c r="AO515" s="46"/>
      <c r="AP515" s="46"/>
      <c r="AQ515" s="46"/>
      <c r="AR515" s="46"/>
      <c r="AS515" s="46"/>
      <c r="AT515" s="46"/>
      <c r="AU515" s="46"/>
      <c r="AV515" s="46"/>
      <c r="AW515" s="46"/>
      <c r="AX515" s="46"/>
      <c r="AY515" s="46"/>
      <c r="AZ515" s="46"/>
      <c r="BA515" s="46"/>
      <c r="BB515" s="46"/>
      <c r="BC515" s="46"/>
      <c r="BD515" s="46"/>
      <c r="BE515" s="46"/>
      <c r="BF515" s="46"/>
      <c r="BG515" s="46"/>
      <c r="BH515" s="46"/>
      <c r="BI515" s="48"/>
      <c r="BJ515" s="48"/>
      <c r="BK515" s="48"/>
      <c r="BL515" s="48"/>
      <c r="BM515" s="48"/>
      <c r="BN515" s="48"/>
      <c r="BO515" s="48"/>
      <c r="BP515" s="48"/>
      <c r="BQ515" s="48"/>
      <c r="BR515" s="48"/>
      <c r="BS515" s="48"/>
      <c r="BT515" s="48"/>
      <c r="BU515" s="48"/>
      <c r="BV515" s="48"/>
      <c r="BW515" s="48"/>
      <c r="BX515" s="48"/>
      <c r="BY515" s="48"/>
      <c r="BZ515" s="48"/>
      <c r="CA515" s="48"/>
      <c r="CB515" s="48"/>
      <c r="CC515" s="48"/>
      <c r="CD515" s="48"/>
      <c r="CE515" s="48"/>
      <c r="CF515" s="48"/>
      <c r="CG515" s="48"/>
      <c r="CH515" s="48"/>
      <c r="CI515" s="48"/>
      <c r="CJ515" s="48"/>
      <c r="CK515" s="48"/>
      <c r="CL515" s="48"/>
      <c r="CM515" s="48"/>
      <c r="CN515" s="48"/>
      <c r="CO515" s="48"/>
      <c r="CP515" s="48"/>
      <c r="CQ515" s="48"/>
      <c r="CR515" s="48"/>
      <c r="CS515" s="48"/>
      <c r="CT515" s="48"/>
      <c r="CU515" s="48"/>
      <c r="CV515" s="48"/>
      <c r="CW515" s="48"/>
      <c r="CX515" s="48"/>
      <c r="CY515" s="48"/>
      <c r="CZ515" s="48"/>
      <c r="DA515" s="48"/>
      <c r="DB515" s="48"/>
      <c r="DC515" s="48"/>
      <c r="DD515" s="48"/>
      <c r="DE515" s="48"/>
      <c r="DF515" s="48"/>
      <c r="DG515" s="48"/>
      <c r="DH515" s="48"/>
      <c r="DI515" s="48"/>
      <c r="DJ515" s="48"/>
      <c r="DK515" s="48"/>
      <c r="DL515" s="48"/>
      <c r="DM515" s="48"/>
      <c r="DN515" s="48"/>
      <c r="DO515" s="48"/>
      <c r="DP515" s="48"/>
    </row>
    <row r="516" spans="1:120" ht="18.75" x14ac:dyDescent="0.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  <c r="AA516" s="46"/>
      <c r="AB516" s="46"/>
      <c r="AC516" s="46"/>
      <c r="AD516" s="46"/>
      <c r="AE516" s="46"/>
      <c r="AF516" s="46"/>
      <c r="AG516" s="46"/>
      <c r="AH516" s="46"/>
      <c r="AI516" s="46"/>
      <c r="AJ516" s="46"/>
      <c r="AK516" s="46"/>
      <c r="AL516" s="46"/>
      <c r="AM516" s="46"/>
      <c r="AN516" s="46"/>
      <c r="AO516" s="46"/>
      <c r="AP516" s="46"/>
      <c r="AQ516" s="46"/>
      <c r="AR516" s="46"/>
      <c r="AS516" s="46"/>
      <c r="AT516" s="46"/>
      <c r="AU516" s="46"/>
      <c r="AV516" s="46"/>
      <c r="AW516" s="46"/>
      <c r="AX516" s="46"/>
      <c r="AY516" s="46"/>
      <c r="AZ516" s="46"/>
      <c r="BA516" s="46"/>
      <c r="BB516" s="46"/>
      <c r="BC516" s="46"/>
      <c r="BD516" s="46"/>
      <c r="BE516" s="46"/>
      <c r="BF516" s="46"/>
      <c r="BG516" s="46"/>
      <c r="BH516" s="46"/>
      <c r="BI516" s="48"/>
      <c r="BJ516" s="48"/>
      <c r="BK516" s="48"/>
      <c r="BL516" s="48"/>
      <c r="BM516" s="48"/>
      <c r="BN516" s="48"/>
      <c r="BO516" s="48"/>
      <c r="BP516" s="48"/>
      <c r="BQ516" s="48"/>
      <c r="BR516" s="48"/>
      <c r="BS516" s="48"/>
      <c r="BT516" s="48"/>
      <c r="BU516" s="48"/>
      <c r="BV516" s="48"/>
      <c r="BW516" s="48"/>
      <c r="BX516" s="48"/>
      <c r="BY516" s="48"/>
      <c r="BZ516" s="48"/>
      <c r="CA516" s="48"/>
      <c r="CB516" s="48"/>
      <c r="CC516" s="48"/>
      <c r="CD516" s="48"/>
      <c r="CE516" s="48"/>
      <c r="CF516" s="48"/>
      <c r="CG516" s="48"/>
      <c r="CH516" s="48"/>
      <c r="CI516" s="48"/>
      <c r="CJ516" s="48"/>
      <c r="CK516" s="48"/>
      <c r="CL516" s="48"/>
      <c r="CM516" s="48"/>
      <c r="CN516" s="48"/>
      <c r="CO516" s="48"/>
      <c r="CP516" s="48"/>
      <c r="CQ516" s="48"/>
      <c r="CR516" s="48"/>
      <c r="CS516" s="48"/>
      <c r="CT516" s="48"/>
      <c r="CU516" s="48"/>
      <c r="CV516" s="48"/>
      <c r="CW516" s="48"/>
      <c r="CX516" s="48"/>
      <c r="CY516" s="48"/>
      <c r="CZ516" s="48"/>
      <c r="DA516" s="48"/>
      <c r="DB516" s="48"/>
      <c r="DC516" s="48"/>
      <c r="DD516" s="48"/>
      <c r="DE516" s="48"/>
      <c r="DF516" s="48"/>
      <c r="DG516" s="48"/>
      <c r="DH516" s="48"/>
      <c r="DI516" s="48"/>
      <c r="DJ516" s="48"/>
      <c r="DK516" s="48"/>
      <c r="DL516" s="48"/>
      <c r="DM516" s="48"/>
      <c r="DN516" s="48"/>
      <c r="DO516" s="48"/>
      <c r="DP516" s="48"/>
    </row>
    <row r="517" spans="1:120" ht="18.75" x14ac:dyDescent="0.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  <c r="AA517" s="46"/>
      <c r="AB517" s="46"/>
      <c r="AC517" s="46"/>
      <c r="AD517" s="46"/>
      <c r="AE517" s="46"/>
      <c r="AF517" s="46"/>
      <c r="AG517" s="46"/>
      <c r="AH517" s="46"/>
      <c r="AI517" s="46"/>
      <c r="AJ517" s="46"/>
      <c r="AK517" s="46"/>
      <c r="AL517" s="46"/>
      <c r="AM517" s="46"/>
      <c r="AN517" s="46"/>
      <c r="AO517" s="46"/>
      <c r="AP517" s="46"/>
      <c r="AQ517" s="46"/>
      <c r="AR517" s="46"/>
      <c r="AS517" s="46"/>
      <c r="AT517" s="46"/>
      <c r="AU517" s="46"/>
      <c r="AV517" s="46"/>
      <c r="AW517" s="46"/>
      <c r="AX517" s="46"/>
      <c r="AY517" s="46"/>
      <c r="AZ517" s="46"/>
      <c r="BA517" s="46"/>
      <c r="BB517" s="46"/>
      <c r="BC517" s="46"/>
      <c r="BD517" s="46"/>
      <c r="BE517" s="46"/>
      <c r="BF517" s="46"/>
      <c r="BG517" s="46"/>
      <c r="BH517" s="46"/>
      <c r="BI517" s="48"/>
      <c r="BJ517" s="48"/>
      <c r="BK517" s="48"/>
      <c r="BL517" s="48"/>
      <c r="BM517" s="48"/>
      <c r="BN517" s="48"/>
      <c r="BO517" s="48"/>
      <c r="BP517" s="48"/>
      <c r="BQ517" s="48"/>
      <c r="BR517" s="48"/>
      <c r="BS517" s="48"/>
      <c r="BT517" s="48"/>
      <c r="BU517" s="48"/>
      <c r="BV517" s="48"/>
      <c r="BW517" s="48"/>
      <c r="BX517" s="48"/>
      <c r="BY517" s="48"/>
      <c r="BZ517" s="48"/>
      <c r="CA517" s="48"/>
      <c r="CB517" s="48"/>
      <c r="CC517" s="48"/>
      <c r="CD517" s="48"/>
      <c r="CE517" s="48"/>
      <c r="CF517" s="48"/>
      <c r="CG517" s="48"/>
      <c r="CH517" s="48"/>
      <c r="CI517" s="48"/>
      <c r="CJ517" s="48"/>
      <c r="CK517" s="48"/>
      <c r="CL517" s="48"/>
      <c r="CM517" s="48"/>
      <c r="CN517" s="48"/>
      <c r="CO517" s="48"/>
      <c r="CP517" s="48"/>
      <c r="CQ517" s="48"/>
      <c r="CR517" s="48"/>
      <c r="CS517" s="48"/>
      <c r="CT517" s="48"/>
      <c r="CU517" s="48"/>
      <c r="CV517" s="48"/>
      <c r="CW517" s="48"/>
      <c r="CX517" s="48"/>
      <c r="CY517" s="48"/>
      <c r="CZ517" s="48"/>
      <c r="DA517" s="48"/>
      <c r="DB517" s="48"/>
      <c r="DC517" s="48"/>
      <c r="DD517" s="48"/>
      <c r="DE517" s="48"/>
      <c r="DF517" s="48"/>
      <c r="DG517" s="48"/>
      <c r="DH517" s="48"/>
      <c r="DI517" s="48"/>
      <c r="DJ517" s="48"/>
      <c r="DK517" s="48"/>
      <c r="DL517" s="48"/>
      <c r="DM517" s="48"/>
      <c r="DN517" s="48"/>
      <c r="DO517" s="48"/>
      <c r="DP517" s="48"/>
    </row>
    <row r="518" spans="1:120" ht="18.75" x14ac:dyDescent="0.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  <c r="AA518" s="46"/>
      <c r="AB518" s="46"/>
      <c r="AC518" s="46"/>
      <c r="AD518" s="46"/>
      <c r="AE518" s="46"/>
      <c r="AF518" s="46"/>
      <c r="AG518" s="46"/>
      <c r="AH518" s="46"/>
      <c r="AI518" s="46"/>
      <c r="AJ518" s="46"/>
      <c r="AK518" s="46"/>
      <c r="AL518" s="46"/>
      <c r="AM518" s="46"/>
      <c r="AN518" s="46"/>
      <c r="AO518" s="46"/>
      <c r="AP518" s="46"/>
      <c r="AQ518" s="46"/>
      <c r="AR518" s="46"/>
      <c r="AS518" s="46"/>
      <c r="AT518" s="46"/>
      <c r="AU518" s="46"/>
      <c r="AV518" s="46"/>
      <c r="AW518" s="46"/>
      <c r="AX518" s="46"/>
      <c r="AY518" s="46"/>
      <c r="AZ518" s="46"/>
      <c r="BA518" s="46"/>
      <c r="BB518" s="46"/>
      <c r="BC518" s="46"/>
      <c r="BD518" s="46"/>
      <c r="BE518" s="46"/>
      <c r="BF518" s="46"/>
      <c r="BG518" s="46"/>
      <c r="BH518" s="46"/>
      <c r="BI518" s="48"/>
      <c r="BJ518" s="48"/>
      <c r="BK518" s="48"/>
      <c r="BL518" s="48"/>
      <c r="BM518" s="48"/>
      <c r="BN518" s="48"/>
      <c r="BO518" s="48"/>
      <c r="BP518" s="48"/>
      <c r="BQ518" s="48"/>
      <c r="BR518" s="48"/>
      <c r="BS518" s="48"/>
      <c r="BT518" s="48"/>
      <c r="BU518" s="48"/>
      <c r="BV518" s="48"/>
      <c r="BW518" s="48"/>
      <c r="BX518" s="48"/>
      <c r="BY518" s="48"/>
      <c r="BZ518" s="48"/>
      <c r="CA518" s="48"/>
      <c r="CB518" s="48"/>
      <c r="CC518" s="48"/>
      <c r="CD518" s="48"/>
      <c r="CE518" s="48"/>
      <c r="CF518" s="48"/>
      <c r="CG518" s="48"/>
      <c r="CH518" s="48"/>
      <c r="CI518" s="48"/>
      <c r="CJ518" s="48"/>
      <c r="CK518" s="48"/>
      <c r="CL518" s="48"/>
      <c r="CM518" s="48"/>
      <c r="CN518" s="48"/>
      <c r="CO518" s="48"/>
      <c r="CP518" s="48"/>
      <c r="CQ518" s="48"/>
      <c r="CR518" s="48"/>
      <c r="CS518" s="48"/>
      <c r="CT518" s="48"/>
      <c r="CU518" s="48"/>
      <c r="CV518" s="48"/>
      <c r="CW518" s="48"/>
      <c r="CX518" s="48"/>
      <c r="CY518" s="48"/>
      <c r="CZ518" s="48"/>
      <c r="DA518" s="48"/>
      <c r="DB518" s="48"/>
      <c r="DC518" s="48"/>
      <c r="DD518" s="48"/>
      <c r="DE518" s="48"/>
      <c r="DF518" s="48"/>
      <c r="DG518" s="48"/>
      <c r="DH518" s="48"/>
      <c r="DI518" s="48"/>
      <c r="DJ518" s="48"/>
      <c r="DK518" s="48"/>
      <c r="DL518" s="48"/>
      <c r="DM518" s="48"/>
      <c r="DN518" s="48"/>
      <c r="DO518" s="48"/>
      <c r="DP518" s="48"/>
    </row>
    <row r="519" spans="1:120" ht="18.75" x14ac:dyDescent="0.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  <c r="AA519" s="46"/>
      <c r="AB519" s="46"/>
      <c r="AC519" s="46"/>
      <c r="AD519" s="46"/>
      <c r="AE519" s="46"/>
      <c r="AF519" s="46"/>
      <c r="AG519" s="46"/>
      <c r="AH519" s="46"/>
      <c r="AI519" s="46"/>
      <c r="AJ519" s="46"/>
      <c r="AK519" s="46"/>
      <c r="AL519" s="46"/>
      <c r="AM519" s="46"/>
      <c r="AN519" s="46"/>
      <c r="AO519" s="46"/>
      <c r="AP519" s="46"/>
      <c r="AQ519" s="46"/>
      <c r="AR519" s="46"/>
      <c r="AS519" s="46"/>
      <c r="AT519" s="46"/>
      <c r="AU519" s="46"/>
      <c r="AV519" s="46"/>
      <c r="AW519" s="46"/>
      <c r="AX519" s="46"/>
      <c r="AY519" s="46"/>
      <c r="AZ519" s="46"/>
      <c r="BA519" s="46"/>
      <c r="BB519" s="46"/>
      <c r="BC519" s="46"/>
      <c r="BD519" s="46"/>
      <c r="BE519" s="46"/>
      <c r="BF519" s="46"/>
      <c r="BG519" s="46"/>
      <c r="BH519" s="46"/>
      <c r="BI519" s="48"/>
      <c r="BJ519" s="48"/>
      <c r="BK519" s="48"/>
      <c r="BL519" s="48"/>
      <c r="BM519" s="48"/>
      <c r="BN519" s="48"/>
      <c r="BO519" s="48"/>
      <c r="BP519" s="48"/>
      <c r="BQ519" s="48"/>
      <c r="BR519" s="48"/>
      <c r="BS519" s="48"/>
      <c r="BT519" s="48"/>
      <c r="BU519" s="48"/>
      <c r="BV519" s="48"/>
      <c r="BW519" s="48"/>
      <c r="BX519" s="48"/>
      <c r="BY519" s="48"/>
      <c r="BZ519" s="48"/>
      <c r="CA519" s="48"/>
      <c r="CB519" s="48"/>
      <c r="CC519" s="48"/>
      <c r="CD519" s="48"/>
      <c r="CE519" s="48"/>
      <c r="CF519" s="48"/>
      <c r="CG519" s="48"/>
      <c r="CH519" s="48"/>
      <c r="CI519" s="48"/>
      <c r="CJ519" s="48"/>
      <c r="CK519" s="48"/>
      <c r="CL519" s="48"/>
      <c r="CM519" s="48"/>
      <c r="CN519" s="48"/>
      <c r="CO519" s="48"/>
      <c r="CP519" s="48"/>
      <c r="CQ519" s="48"/>
      <c r="CR519" s="48"/>
      <c r="CS519" s="48"/>
      <c r="CT519" s="48"/>
      <c r="CU519" s="48"/>
      <c r="CV519" s="48"/>
      <c r="CW519" s="48"/>
      <c r="CX519" s="48"/>
      <c r="CY519" s="48"/>
      <c r="CZ519" s="48"/>
      <c r="DA519" s="48"/>
      <c r="DB519" s="48"/>
      <c r="DC519" s="48"/>
      <c r="DD519" s="48"/>
      <c r="DE519" s="48"/>
      <c r="DF519" s="48"/>
      <c r="DG519" s="48"/>
      <c r="DH519" s="48"/>
      <c r="DI519" s="48"/>
      <c r="DJ519" s="48"/>
      <c r="DK519" s="48"/>
      <c r="DL519" s="48"/>
      <c r="DM519" s="48"/>
      <c r="DN519" s="48"/>
      <c r="DO519" s="48"/>
      <c r="DP519" s="48"/>
    </row>
    <row r="520" spans="1:120" ht="18.75" x14ac:dyDescent="0.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  <c r="AA520" s="46"/>
      <c r="AB520" s="46"/>
      <c r="AC520" s="46"/>
      <c r="AD520" s="46"/>
      <c r="AE520" s="46"/>
      <c r="AF520" s="46"/>
      <c r="AG520" s="46"/>
      <c r="AH520" s="46"/>
      <c r="AI520" s="46"/>
      <c r="AJ520" s="46"/>
      <c r="AK520" s="46"/>
      <c r="AL520" s="46"/>
      <c r="AM520" s="46"/>
      <c r="AN520" s="46"/>
      <c r="AO520" s="46"/>
      <c r="AP520" s="46"/>
      <c r="AQ520" s="46"/>
      <c r="AR520" s="46"/>
      <c r="AS520" s="46"/>
      <c r="AT520" s="46"/>
      <c r="AU520" s="46"/>
      <c r="AV520" s="46"/>
      <c r="AW520" s="46"/>
      <c r="AX520" s="46"/>
      <c r="AY520" s="46"/>
      <c r="AZ520" s="46"/>
      <c r="BA520" s="46"/>
      <c r="BB520" s="46"/>
      <c r="BC520" s="46"/>
      <c r="BD520" s="46"/>
      <c r="BE520" s="46"/>
      <c r="BF520" s="46"/>
      <c r="BG520" s="46"/>
      <c r="BH520" s="46"/>
      <c r="BI520" s="48"/>
      <c r="BJ520" s="48"/>
      <c r="BK520" s="48"/>
      <c r="BL520" s="48"/>
      <c r="BM520" s="48"/>
      <c r="BN520" s="48"/>
      <c r="BO520" s="48"/>
      <c r="BP520" s="48"/>
      <c r="BQ520" s="48"/>
      <c r="BR520" s="48"/>
      <c r="BS520" s="48"/>
      <c r="BT520" s="48"/>
      <c r="BU520" s="48"/>
      <c r="BV520" s="48"/>
      <c r="BW520" s="48"/>
      <c r="BX520" s="48"/>
      <c r="BY520" s="48"/>
      <c r="BZ520" s="48"/>
      <c r="CA520" s="48"/>
      <c r="CB520" s="48"/>
      <c r="CC520" s="48"/>
      <c r="CD520" s="48"/>
      <c r="CE520" s="48"/>
      <c r="CF520" s="48"/>
      <c r="CG520" s="48"/>
      <c r="CH520" s="48"/>
      <c r="CI520" s="48"/>
      <c r="CJ520" s="48"/>
      <c r="CK520" s="48"/>
      <c r="CL520" s="48"/>
      <c r="CM520" s="48"/>
      <c r="CN520" s="48"/>
      <c r="CO520" s="48"/>
      <c r="CP520" s="48"/>
      <c r="CQ520" s="48"/>
      <c r="CR520" s="48"/>
      <c r="CS520" s="48"/>
      <c r="CT520" s="48"/>
      <c r="CU520" s="48"/>
      <c r="CV520" s="48"/>
      <c r="CW520" s="48"/>
      <c r="CX520" s="48"/>
      <c r="CY520" s="48"/>
      <c r="CZ520" s="48"/>
      <c r="DA520" s="48"/>
      <c r="DB520" s="48"/>
      <c r="DC520" s="48"/>
      <c r="DD520" s="48"/>
      <c r="DE520" s="48"/>
      <c r="DF520" s="48"/>
      <c r="DG520" s="48"/>
      <c r="DH520" s="48"/>
      <c r="DI520" s="48"/>
      <c r="DJ520" s="48"/>
      <c r="DK520" s="48"/>
      <c r="DL520" s="48"/>
      <c r="DM520" s="48"/>
      <c r="DN520" s="48"/>
      <c r="DO520" s="48"/>
      <c r="DP520" s="48"/>
    </row>
    <row r="521" spans="1:120" ht="18.75" x14ac:dyDescent="0.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  <c r="AA521" s="46"/>
      <c r="AB521" s="46"/>
      <c r="AC521" s="46"/>
      <c r="AD521" s="46"/>
      <c r="AE521" s="46"/>
      <c r="AF521" s="46"/>
      <c r="AG521" s="46"/>
      <c r="AH521" s="46"/>
      <c r="AI521" s="46"/>
      <c r="AJ521" s="46"/>
      <c r="AK521" s="46"/>
      <c r="AL521" s="46"/>
      <c r="AM521" s="46"/>
      <c r="AN521" s="46"/>
      <c r="AO521" s="46"/>
      <c r="AP521" s="46"/>
      <c r="AQ521" s="46"/>
      <c r="AR521" s="46"/>
      <c r="AS521" s="46"/>
      <c r="AT521" s="46"/>
      <c r="AU521" s="46"/>
      <c r="AV521" s="46"/>
      <c r="AW521" s="46"/>
      <c r="AX521" s="46"/>
      <c r="AY521" s="46"/>
      <c r="AZ521" s="46"/>
      <c r="BA521" s="46"/>
      <c r="BB521" s="46"/>
      <c r="BC521" s="46"/>
      <c r="BD521" s="46"/>
      <c r="BE521" s="46"/>
      <c r="BF521" s="46"/>
      <c r="BG521" s="46"/>
      <c r="BH521" s="46"/>
      <c r="BI521" s="48"/>
      <c r="BJ521" s="48"/>
      <c r="BK521" s="48"/>
      <c r="BL521" s="48"/>
      <c r="BM521" s="48"/>
      <c r="BN521" s="48"/>
      <c r="BO521" s="48"/>
      <c r="BP521" s="48"/>
      <c r="BQ521" s="48"/>
      <c r="BR521" s="48"/>
      <c r="BS521" s="48"/>
      <c r="BT521" s="48"/>
      <c r="BU521" s="48"/>
      <c r="BV521" s="48"/>
      <c r="BW521" s="48"/>
      <c r="BX521" s="48"/>
      <c r="BY521" s="48"/>
      <c r="BZ521" s="48"/>
      <c r="CA521" s="48"/>
      <c r="CB521" s="48"/>
      <c r="CC521" s="48"/>
      <c r="CD521" s="48"/>
      <c r="CE521" s="48"/>
      <c r="CF521" s="48"/>
      <c r="CG521" s="48"/>
      <c r="CH521" s="48"/>
      <c r="CI521" s="48"/>
      <c r="CJ521" s="48"/>
      <c r="CK521" s="48"/>
      <c r="CL521" s="48"/>
      <c r="CM521" s="48"/>
      <c r="CN521" s="48"/>
      <c r="CO521" s="48"/>
      <c r="CP521" s="48"/>
      <c r="CQ521" s="48"/>
      <c r="CR521" s="48"/>
      <c r="CS521" s="48"/>
      <c r="CT521" s="48"/>
      <c r="CU521" s="48"/>
      <c r="CV521" s="48"/>
      <c r="CW521" s="48"/>
      <c r="CX521" s="48"/>
      <c r="CY521" s="48"/>
      <c r="CZ521" s="48"/>
      <c r="DA521" s="48"/>
      <c r="DB521" s="48"/>
      <c r="DC521" s="48"/>
      <c r="DD521" s="48"/>
      <c r="DE521" s="48"/>
      <c r="DF521" s="48"/>
      <c r="DG521" s="48"/>
      <c r="DH521" s="48"/>
      <c r="DI521" s="48"/>
      <c r="DJ521" s="48"/>
      <c r="DK521" s="48"/>
      <c r="DL521" s="48"/>
      <c r="DM521" s="48"/>
      <c r="DN521" s="48"/>
      <c r="DO521" s="48"/>
      <c r="DP521" s="48"/>
    </row>
    <row r="522" spans="1:120" ht="18.75" x14ac:dyDescent="0.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  <c r="AA522" s="46"/>
      <c r="AB522" s="46"/>
      <c r="AC522" s="46"/>
      <c r="AD522" s="46"/>
      <c r="AE522" s="46"/>
      <c r="AF522" s="46"/>
      <c r="AG522" s="46"/>
      <c r="AH522" s="46"/>
      <c r="AI522" s="46"/>
      <c r="AJ522" s="46"/>
      <c r="AK522" s="46"/>
      <c r="AL522" s="46"/>
      <c r="AM522" s="46"/>
      <c r="AN522" s="46"/>
      <c r="AO522" s="46"/>
      <c r="AP522" s="46"/>
      <c r="AQ522" s="46"/>
      <c r="AR522" s="46"/>
      <c r="AS522" s="46"/>
      <c r="AT522" s="46"/>
      <c r="AU522" s="46"/>
      <c r="AV522" s="46"/>
      <c r="AW522" s="46"/>
      <c r="AX522" s="46"/>
      <c r="AY522" s="46"/>
      <c r="AZ522" s="46"/>
      <c r="BA522" s="46"/>
      <c r="BB522" s="46"/>
      <c r="BC522" s="46"/>
      <c r="BD522" s="46"/>
      <c r="BE522" s="46"/>
      <c r="BF522" s="46"/>
      <c r="BG522" s="46"/>
      <c r="BH522" s="46"/>
      <c r="BI522" s="48"/>
      <c r="BJ522" s="48"/>
      <c r="BK522" s="48"/>
      <c r="BL522" s="48"/>
      <c r="BM522" s="48"/>
      <c r="BN522" s="48"/>
      <c r="BO522" s="48"/>
      <c r="BP522" s="48"/>
      <c r="BQ522" s="48"/>
      <c r="BR522" s="48"/>
      <c r="BS522" s="48"/>
      <c r="BT522" s="48"/>
      <c r="BU522" s="48"/>
      <c r="BV522" s="48"/>
      <c r="BW522" s="48"/>
      <c r="BX522" s="48"/>
      <c r="BY522" s="48"/>
      <c r="BZ522" s="48"/>
      <c r="CA522" s="48"/>
      <c r="CB522" s="48"/>
      <c r="CC522" s="48"/>
      <c r="CD522" s="48"/>
      <c r="CE522" s="48"/>
      <c r="CF522" s="48"/>
      <c r="CG522" s="48"/>
      <c r="CH522" s="48"/>
      <c r="CI522" s="48"/>
      <c r="CJ522" s="48"/>
      <c r="CK522" s="48"/>
      <c r="CL522" s="48"/>
      <c r="CM522" s="48"/>
      <c r="CN522" s="48"/>
      <c r="CO522" s="48"/>
      <c r="CP522" s="48"/>
      <c r="CQ522" s="48"/>
      <c r="CR522" s="48"/>
      <c r="CS522" s="48"/>
      <c r="CT522" s="48"/>
      <c r="CU522" s="48"/>
      <c r="CV522" s="48"/>
      <c r="CW522" s="48"/>
      <c r="CX522" s="48"/>
      <c r="CY522" s="48"/>
      <c r="CZ522" s="48"/>
      <c r="DA522" s="48"/>
      <c r="DB522" s="48"/>
      <c r="DC522" s="48"/>
      <c r="DD522" s="48"/>
      <c r="DE522" s="48"/>
      <c r="DF522" s="48"/>
      <c r="DG522" s="48"/>
      <c r="DH522" s="48"/>
      <c r="DI522" s="48"/>
      <c r="DJ522" s="48"/>
      <c r="DK522" s="48"/>
      <c r="DL522" s="48"/>
      <c r="DM522" s="48"/>
      <c r="DN522" s="48"/>
      <c r="DO522" s="48"/>
      <c r="DP522" s="48"/>
    </row>
    <row r="523" spans="1:120" ht="18.75" x14ac:dyDescent="0.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  <c r="AA523" s="46"/>
      <c r="AB523" s="46"/>
      <c r="AC523" s="46"/>
      <c r="AD523" s="46"/>
      <c r="AE523" s="46"/>
      <c r="AF523" s="46"/>
      <c r="AG523" s="46"/>
      <c r="AH523" s="46"/>
      <c r="AI523" s="46"/>
      <c r="AJ523" s="46"/>
      <c r="AK523" s="46"/>
      <c r="AL523" s="46"/>
      <c r="AM523" s="46"/>
      <c r="AN523" s="46"/>
      <c r="AO523" s="46"/>
      <c r="AP523" s="46"/>
      <c r="AQ523" s="46"/>
      <c r="AR523" s="46"/>
      <c r="AS523" s="46"/>
      <c r="AT523" s="46"/>
      <c r="AU523" s="46"/>
      <c r="AV523" s="46"/>
      <c r="AW523" s="46"/>
      <c r="AX523" s="46"/>
      <c r="AY523" s="46"/>
      <c r="AZ523" s="46"/>
      <c r="BA523" s="46"/>
      <c r="BB523" s="46"/>
      <c r="BC523" s="46"/>
      <c r="BD523" s="46"/>
      <c r="BE523" s="46"/>
      <c r="BF523" s="46"/>
      <c r="BG523" s="46"/>
      <c r="BH523" s="46"/>
      <c r="BI523" s="48"/>
      <c r="BJ523" s="48"/>
      <c r="BK523" s="48"/>
      <c r="BL523" s="48"/>
      <c r="BM523" s="48"/>
      <c r="BN523" s="48"/>
      <c r="BO523" s="48"/>
      <c r="BP523" s="48"/>
      <c r="BQ523" s="48"/>
      <c r="BR523" s="48"/>
      <c r="BS523" s="48"/>
      <c r="BT523" s="48"/>
      <c r="BU523" s="48"/>
      <c r="BV523" s="48"/>
      <c r="BW523" s="48"/>
      <c r="BX523" s="48"/>
      <c r="BY523" s="48"/>
      <c r="BZ523" s="48"/>
      <c r="CA523" s="48"/>
      <c r="CB523" s="48"/>
      <c r="CC523" s="48"/>
      <c r="CD523" s="48"/>
      <c r="CE523" s="48"/>
      <c r="CF523" s="48"/>
      <c r="CG523" s="48"/>
      <c r="CH523" s="48"/>
      <c r="CI523" s="48"/>
      <c r="CJ523" s="48"/>
      <c r="CK523" s="48"/>
      <c r="CL523" s="48"/>
      <c r="CM523" s="48"/>
      <c r="CN523" s="48"/>
      <c r="CO523" s="48"/>
      <c r="CP523" s="48"/>
      <c r="CQ523" s="48"/>
      <c r="CR523" s="48"/>
      <c r="CS523" s="48"/>
      <c r="CT523" s="48"/>
      <c r="CU523" s="48"/>
      <c r="CV523" s="48"/>
      <c r="CW523" s="48"/>
      <c r="CX523" s="48"/>
      <c r="CY523" s="48"/>
      <c r="CZ523" s="48"/>
      <c r="DA523" s="48"/>
      <c r="DB523" s="48"/>
      <c r="DC523" s="48"/>
      <c r="DD523" s="48"/>
      <c r="DE523" s="48"/>
      <c r="DF523" s="48"/>
      <c r="DG523" s="48"/>
      <c r="DH523" s="48"/>
      <c r="DI523" s="48"/>
      <c r="DJ523" s="48"/>
      <c r="DK523" s="48"/>
      <c r="DL523" s="48"/>
      <c r="DM523" s="48"/>
      <c r="DN523" s="48"/>
      <c r="DO523" s="48"/>
      <c r="DP523" s="48"/>
    </row>
    <row r="524" spans="1:120" ht="18.75" x14ac:dyDescent="0.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  <c r="AA524" s="46"/>
      <c r="AB524" s="46"/>
      <c r="AC524" s="46"/>
      <c r="AD524" s="46"/>
      <c r="AE524" s="46"/>
      <c r="AF524" s="46"/>
      <c r="AG524" s="46"/>
      <c r="AH524" s="46"/>
      <c r="AI524" s="46"/>
      <c r="AJ524" s="46"/>
      <c r="AK524" s="46"/>
      <c r="AL524" s="46"/>
      <c r="AM524" s="46"/>
      <c r="AN524" s="46"/>
      <c r="AO524" s="46"/>
      <c r="AP524" s="46"/>
      <c r="AQ524" s="46"/>
      <c r="AR524" s="46"/>
      <c r="AS524" s="46"/>
      <c r="AT524" s="46"/>
      <c r="AU524" s="46"/>
      <c r="AV524" s="46"/>
      <c r="AW524" s="46"/>
      <c r="AX524" s="46"/>
      <c r="AY524" s="46"/>
      <c r="AZ524" s="46"/>
      <c r="BA524" s="46"/>
      <c r="BB524" s="46"/>
      <c r="BC524" s="46"/>
      <c r="BD524" s="46"/>
      <c r="BE524" s="46"/>
      <c r="BF524" s="46"/>
      <c r="BG524" s="46"/>
      <c r="BH524" s="46"/>
      <c r="BI524" s="48"/>
      <c r="BJ524" s="48"/>
      <c r="BK524" s="48"/>
      <c r="BL524" s="48"/>
      <c r="BM524" s="48"/>
      <c r="BN524" s="48"/>
      <c r="BO524" s="48"/>
      <c r="BP524" s="48"/>
      <c r="BQ524" s="48"/>
      <c r="BR524" s="48"/>
      <c r="BS524" s="48"/>
      <c r="BT524" s="48"/>
      <c r="BU524" s="48"/>
      <c r="BV524" s="48"/>
      <c r="BW524" s="48"/>
      <c r="BX524" s="48"/>
      <c r="BY524" s="48"/>
      <c r="BZ524" s="48"/>
      <c r="CA524" s="48"/>
      <c r="CB524" s="48"/>
      <c r="CC524" s="48"/>
      <c r="CD524" s="48"/>
      <c r="CE524" s="48"/>
      <c r="CF524" s="48"/>
      <c r="CG524" s="48"/>
      <c r="CH524" s="48"/>
      <c r="CI524" s="48"/>
      <c r="CJ524" s="48"/>
      <c r="CK524" s="48"/>
      <c r="CL524" s="48"/>
      <c r="CM524" s="48"/>
      <c r="CN524" s="48"/>
      <c r="CO524" s="48"/>
      <c r="CP524" s="48"/>
      <c r="CQ524" s="48"/>
      <c r="CR524" s="48"/>
      <c r="CS524" s="48"/>
      <c r="CT524" s="48"/>
      <c r="CU524" s="48"/>
      <c r="CV524" s="48"/>
      <c r="CW524" s="48"/>
      <c r="CX524" s="48"/>
      <c r="CY524" s="48"/>
      <c r="CZ524" s="48"/>
      <c r="DA524" s="48"/>
      <c r="DB524" s="48"/>
      <c r="DC524" s="48"/>
      <c r="DD524" s="48"/>
      <c r="DE524" s="48"/>
      <c r="DF524" s="48"/>
      <c r="DG524" s="48"/>
      <c r="DH524" s="48"/>
      <c r="DI524" s="48"/>
      <c r="DJ524" s="48"/>
      <c r="DK524" s="48"/>
      <c r="DL524" s="48"/>
      <c r="DM524" s="48"/>
      <c r="DN524" s="48"/>
      <c r="DO524" s="48"/>
      <c r="DP524" s="48"/>
    </row>
    <row r="525" spans="1:120" ht="18.75" x14ac:dyDescent="0.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  <c r="AA525" s="46"/>
      <c r="AB525" s="46"/>
      <c r="AC525" s="46"/>
      <c r="AD525" s="46"/>
      <c r="AE525" s="46"/>
      <c r="AF525" s="46"/>
      <c r="AG525" s="46"/>
      <c r="AH525" s="46"/>
      <c r="AI525" s="46"/>
      <c r="AJ525" s="46"/>
      <c r="AK525" s="46"/>
      <c r="AL525" s="46"/>
      <c r="AM525" s="46"/>
      <c r="AN525" s="46"/>
      <c r="AO525" s="46"/>
      <c r="AP525" s="46"/>
      <c r="AQ525" s="46"/>
      <c r="AR525" s="46"/>
      <c r="AS525" s="46"/>
      <c r="AT525" s="46"/>
      <c r="AU525" s="46"/>
      <c r="AV525" s="46"/>
      <c r="AW525" s="46"/>
      <c r="AX525" s="46"/>
      <c r="AY525" s="46"/>
      <c r="AZ525" s="46"/>
      <c r="BA525" s="46"/>
      <c r="BB525" s="46"/>
      <c r="BC525" s="46"/>
      <c r="BD525" s="46"/>
      <c r="BE525" s="46"/>
      <c r="BF525" s="46"/>
      <c r="BG525" s="46"/>
      <c r="BH525" s="46"/>
      <c r="BI525" s="48"/>
      <c r="BJ525" s="48"/>
      <c r="BK525" s="48"/>
      <c r="BL525" s="48"/>
      <c r="BM525" s="48"/>
      <c r="BN525" s="48"/>
      <c r="BO525" s="48"/>
      <c r="BP525" s="48"/>
      <c r="BQ525" s="48"/>
      <c r="BR525" s="48"/>
      <c r="BS525" s="48"/>
      <c r="BT525" s="48"/>
      <c r="BU525" s="48"/>
      <c r="BV525" s="48"/>
      <c r="BW525" s="48"/>
      <c r="BX525" s="48"/>
      <c r="BY525" s="48"/>
      <c r="BZ525" s="48"/>
      <c r="CA525" s="48"/>
      <c r="CB525" s="48"/>
      <c r="CC525" s="48"/>
      <c r="CD525" s="48"/>
      <c r="CE525" s="48"/>
      <c r="CF525" s="48"/>
      <c r="CG525" s="48"/>
      <c r="CH525" s="48"/>
      <c r="CI525" s="48"/>
      <c r="CJ525" s="48"/>
      <c r="CK525" s="48"/>
      <c r="CL525" s="48"/>
      <c r="CM525" s="48"/>
      <c r="CN525" s="48"/>
      <c r="CO525" s="48"/>
      <c r="CP525" s="48"/>
      <c r="CQ525" s="48"/>
      <c r="CR525" s="48"/>
      <c r="CS525" s="48"/>
      <c r="CT525" s="48"/>
      <c r="CU525" s="48"/>
      <c r="CV525" s="48"/>
      <c r="CW525" s="48"/>
      <c r="CX525" s="48"/>
      <c r="CY525" s="48"/>
      <c r="CZ525" s="48"/>
      <c r="DA525" s="48"/>
      <c r="DB525" s="48"/>
      <c r="DC525" s="48"/>
      <c r="DD525" s="48"/>
      <c r="DE525" s="48"/>
      <c r="DF525" s="48"/>
      <c r="DG525" s="48"/>
      <c r="DH525" s="48"/>
      <c r="DI525" s="48"/>
      <c r="DJ525" s="48"/>
      <c r="DK525" s="48"/>
      <c r="DL525" s="48"/>
      <c r="DM525" s="48"/>
      <c r="DN525" s="48"/>
      <c r="DO525" s="48"/>
      <c r="DP525" s="48"/>
    </row>
    <row r="526" spans="1:120" ht="18.75" x14ac:dyDescent="0.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  <c r="AA526" s="46"/>
      <c r="AB526" s="46"/>
      <c r="AC526" s="46"/>
      <c r="AD526" s="46"/>
      <c r="AE526" s="46"/>
      <c r="AF526" s="46"/>
      <c r="AG526" s="46"/>
      <c r="AH526" s="46"/>
      <c r="AI526" s="46"/>
      <c r="AJ526" s="46"/>
      <c r="AK526" s="46"/>
      <c r="AL526" s="46"/>
      <c r="AM526" s="46"/>
      <c r="AN526" s="46"/>
      <c r="AO526" s="46"/>
      <c r="AP526" s="46"/>
      <c r="AQ526" s="46"/>
      <c r="AR526" s="46"/>
      <c r="AS526" s="46"/>
      <c r="AT526" s="46"/>
      <c r="AU526" s="46"/>
      <c r="AV526" s="46"/>
      <c r="AW526" s="46"/>
      <c r="AX526" s="46"/>
      <c r="AY526" s="46"/>
      <c r="AZ526" s="46"/>
      <c r="BA526" s="46"/>
      <c r="BB526" s="46"/>
      <c r="BC526" s="46"/>
      <c r="BD526" s="46"/>
      <c r="BE526" s="46"/>
      <c r="BF526" s="46"/>
      <c r="BG526" s="46"/>
      <c r="BH526" s="46"/>
      <c r="BI526" s="48"/>
      <c r="BJ526" s="48"/>
      <c r="BK526" s="48"/>
      <c r="BL526" s="48"/>
      <c r="BM526" s="48"/>
      <c r="BN526" s="48"/>
      <c r="BO526" s="48"/>
      <c r="BP526" s="48"/>
      <c r="BQ526" s="48"/>
      <c r="BR526" s="48"/>
      <c r="BS526" s="48"/>
      <c r="BT526" s="48"/>
      <c r="BU526" s="48"/>
      <c r="BV526" s="48"/>
      <c r="BW526" s="48"/>
      <c r="BX526" s="48"/>
      <c r="BY526" s="48"/>
      <c r="BZ526" s="48"/>
      <c r="CA526" s="48"/>
      <c r="CB526" s="48"/>
      <c r="CC526" s="48"/>
      <c r="CD526" s="48"/>
      <c r="CE526" s="48"/>
      <c r="CF526" s="48"/>
      <c r="CG526" s="48"/>
      <c r="CH526" s="48"/>
      <c r="CI526" s="48"/>
      <c r="CJ526" s="48"/>
      <c r="CK526" s="48"/>
      <c r="CL526" s="48"/>
      <c r="CM526" s="48"/>
      <c r="CN526" s="48"/>
      <c r="CO526" s="48"/>
      <c r="CP526" s="48"/>
      <c r="CQ526" s="48"/>
      <c r="CR526" s="48"/>
      <c r="CS526" s="48"/>
      <c r="CT526" s="48"/>
      <c r="CU526" s="48"/>
      <c r="CV526" s="48"/>
      <c r="CW526" s="48"/>
      <c r="CX526" s="48"/>
      <c r="CY526" s="48"/>
      <c r="CZ526" s="48"/>
      <c r="DA526" s="48"/>
      <c r="DB526" s="48"/>
      <c r="DC526" s="48"/>
      <c r="DD526" s="48"/>
      <c r="DE526" s="48"/>
      <c r="DF526" s="48"/>
      <c r="DG526" s="48"/>
      <c r="DH526" s="48"/>
      <c r="DI526" s="48"/>
      <c r="DJ526" s="48"/>
      <c r="DK526" s="48"/>
      <c r="DL526" s="48"/>
      <c r="DM526" s="48"/>
      <c r="DN526" s="48"/>
      <c r="DO526" s="48"/>
      <c r="DP526" s="48"/>
    </row>
    <row r="527" spans="1:120" ht="18.75" x14ac:dyDescent="0.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  <c r="AA527" s="46"/>
      <c r="AB527" s="46"/>
      <c r="AC527" s="46"/>
      <c r="AD527" s="46"/>
      <c r="AE527" s="46"/>
      <c r="AF527" s="46"/>
      <c r="AG527" s="46"/>
      <c r="AH527" s="46"/>
      <c r="AI527" s="46"/>
      <c r="AJ527" s="46"/>
      <c r="AK527" s="46"/>
      <c r="AL527" s="46"/>
      <c r="AM527" s="46"/>
      <c r="AN527" s="46"/>
      <c r="AO527" s="46"/>
      <c r="AP527" s="46"/>
      <c r="AQ527" s="46"/>
      <c r="AR527" s="46"/>
      <c r="AS527" s="46"/>
      <c r="AT527" s="46"/>
      <c r="AU527" s="46"/>
      <c r="AV527" s="46"/>
      <c r="AW527" s="46"/>
      <c r="AX527" s="46"/>
      <c r="AY527" s="46"/>
      <c r="AZ527" s="46"/>
      <c r="BA527" s="46"/>
      <c r="BB527" s="46"/>
      <c r="BC527" s="46"/>
      <c r="BD527" s="46"/>
      <c r="BE527" s="46"/>
      <c r="BF527" s="46"/>
      <c r="BG527" s="46"/>
      <c r="BH527" s="46"/>
      <c r="BI527" s="48"/>
      <c r="BJ527" s="48"/>
      <c r="BK527" s="48"/>
      <c r="BL527" s="48"/>
      <c r="BM527" s="48"/>
      <c r="BN527" s="48"/>
      <c r="BO527" s="48"/>
      <c r="BP527" s="48"/>
      <c r="BQ527" s="48"/>
      <c r="BR527" s="48"/>
      <c r="BS527" s="48"/>
      <c r="BT527" s="48"/>
      <c r="BU527" s="48"/>
      <c r="BV527" s="48"/>
      <c r="BW527" s="48"/>
      <c r="BX527" s="48"/>
      <c r="BY527" s="48"/>
      <c r="BZ527" s="48"/>
      <c r="CA527" s="48"/>
      <c r="CB527" s="48"/>
      <c r="CC527" s="48"/>
      <c r="CD527" s="48"/>
      <c r="CE527" s="48"/>
      <c r="CF527" s="48"/>
      <c r="CG527" s="48"/>
      <c r="CH527" s="48"/>
      <c r="CI527" s="48"/>
      <c r="CJ527" s="48"/>
      <c r="CK527" s="48"/>
      <c r="CL527" s="48"/>
      <c r="CM527" s="48"/>
      <c r="CN527" s="48"/>
      <c r="CO527" s="48"/>
      <c r="CP527" s="48"/>
      <c r="CQ527" s="48"/>
      <c r="CR527" s="48"/>
      <c r="CS527" s="48"/>
      <c r="CT527" s="48"/>
      <c r="CU527" s="48"/>
      <c r="CV527" s="48"/>
      <c r="CW527" s="48"/>
      <c r="CX527" s="48"/>
      <c r="CY527" s="48"/>
      <c r="CZ527" s="48"/>
      <c r="DA527" s="48"/>
      <c r="DB527" s="48"/>
      <c r="DC527" s="48"/>
      <c r="DD527" s="48"/>
      <c r="DE527" s="48"/>
      <c r="DF527" s="48"/>
      <c r="DG527" s="48"/>
      <c r="DH527" s="48"/>
      <c r="DI527" s="48"/>
      <c r="DJ527" s="48"/>
      <c r="DK527" s="48"/>
      <c r="DL527" s="48"/>
      <c r="DM527" s="48"/>
      <c r="DN527" s="48"/>
      <c r="DO527" s="48"/>
      <c r="DP527" s="48"/>
    </row>
    <row r="528" spans="1:120" ht="18.75" x14ac:dyDescent="0.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  <c r="AA528" s="46"/>
      <c r="AB528" s="46"/>
      <c r="AC528" s="46"/>
      <c r="AD528" s="46"/>
      <c r="AE528" s="46"/>
      <c r="AF528" s="46"/>
      <c r="AG528" s="46"/>
      <c r="AH528" s="46"/>
      <c r="AI528" s="46"/>
      <c r="AJ528" s="46"/>
      <c r="AK528" s="46"/>
      <c r="AL528" s="46"/>
      <c r="AM528" s="46"/>
      <c r="AN528" s="46"/>
      <c r="AO528" s="46"/>
      <c r="AP528" s="46"/>
      <c r="AQ528" s="46"/>
      <c r="AR528" s="46"/>
      <c r="AS528" s="46"/>
      <c r="AT528" s="46"/>
      <c r="AU528" s="46"/>
      <c r="AV528" s="46"/>
      <c r="AW528" s="46"/>
      <c r="AX528" s="46"/>
      <c r="AY528" s="46"/>
      <c r="AZ528" s="46"/>
      <c r="BA528" s="46"/>
      <c r="BB528" s="46"/>
      <c r="BC528" s="46"/>
      <c r="BD528" s="46"/>
      <c r="BE528" s="46"/>
      <c r="BF528" s="46"/>
      <c r="BG528" s="46"/>
      <c r="BH528" s="46"/>
      <c r="BI528" s="48"/>
      <c r="BJ528" s="48"/>
      <c r="BK528" s="48"/>
      <c r="BL528" s="48"/>
      <c r="BM528" s="48"/>
      <c r="BN528" s="48"/>
      <c r="BO528" s="48"/>
      <c r="BP528" s="48"/>
      <c r="BQ528" s="48"/>
      <c r="BR528" s="48"/>
      <c r="BS528" s="48"/>
      <c r="BT528" s="48"/>
      <c r="BU528" s="48"/>
      <c r="BV528" s="48"/>
      <c r="BW528" s="48"/>
      <c r="BX528" s="48"/>
      <c r="BY528" s="48"/>
      <c r="BZ528" s="48"/>
      <c r="CA528" s="48"/>
      <c r="CB528" s="48"/>
      <c r="CC528" s="48"/>
      <c r="CD528" s="48"/>
      <c r="CE528" s="48"/>
      <c r="CF528" s="48"/>
      <c r="CG528" s="48"/>
      <c r="CH528" s="48"/>
      <c r="CI528" s="48"/>
      <c r="CJ528" s="48"/>
      <c r="CK528" s="48"/>
      <c r="CL528" s="48"/>
      <c r="CM528" s="48"/>
      <c r="CN528" s="48"/>
      <c r="CO528" s="48"/>
      <c r="CP528" s="48"/>
      <c r="CQ528" s="48"/>
      <c r="CR528" s="48"/>
      <c r="CS528" s="48"/>
      <c r="CT528" s="48"/>
      <c r="CU528" s="48"/>
      <c r="CV528" s="48"/>
      <c r="CW528" s="48"/>
      <c r="CX528" s="48"/>
      <c r="CY528" s="48"/>
      <c r="CZ528" s="48"/>
      <c r="DA528" s="48"/>
      <c r="DB528" s="48"/>
      <c r="DC528" s="48"/>
      <c r="DD528" s="48"/>
      <c r="DE528" s="48"/>
      <c r="DF528" s="48"/>
      <c r="DG528" s="48"/>
      <c r="DH528" s="48"/>
      <c r="DI528" s="48"/>
      <c r="DJ528" s="48"/>
      <c r="DK528" s="48"/>
      <c r="DL528" s="48"/>
      <c r="DM528" s="48"/>
      <c r="DN528" s="48"/>
      <c r="DO528" s="48"/>
      <c r="DP528" s="48"/>
    </row>
    <row r="529" spans="1:120" ht="18.75" x14ac:dyDescent="0.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  <c r="AA529" s="46"/>
      <c r="AB529" s="46"/>
      <c r="AC529" s="46"/>
      <c r="AD529" s="46"/>
      <c r="AE529" s="46"/>
      <c r="AF529" s="46"/>
      <c r="AG529" s="46"/>
      <c r="AH529" s="46"/>
      <c r="AI529" s="46"/>
      <c r="AJ529" s="46"/>
      <c r="AK529" s="46"/>
      <c r="AL529" s="46"/>
      <c r="AM529" s="46"/>
      <c r="AN529" s="46"/>
      <c r="AO529" s="46"/>
      <c r="AP529" s="46"/>
      <c r="AQ529" s="46"/>
      <c r="AR529" s="46"/>
      <c r="AS529" s="46"/>
      <c r="AT529" s="46"/>
      <c r="AU529" s="46"/>
      <c r="AV529" s="46"/>
      <c r="AW529" s="46"/>
      <c r="AX529" s="46"/>
      <c r="AY529" s="46"/>
      <c r="AZ529" s="46"/>
      <c r="BA529" s="46"/>
      <c r="BB529" s="46"/>
      <c r="BC529" s="46"/>
      <c r="BD529" s="46"/>
      <c r="BE529" s="46"/>
      <c r="BF529" s="46"/>
      <c r="BG529" s="46"/>
      <c r="BH529" s="46"/>
      <c r="BI529" s="48"/>
      <c r="BJ529" s="48"/>
      <c r="BK529" s="48"/>
      <c r="BL529" s="48"/>
      <c r="BM529" s="48"/>
      <c r="BN529" s="48"/>
      <c r="BO529" s="48"/>
      <c r="BP529" s="48"/>
      <c r="BQ529" s="48"/>
      <c r="BR529" s="48"/>
      <c r="BS529" s="48"/>
      <c r="BT529" s="48"/>
      <c r="BU529" s="48"/>
      <c r="BV529" s="48"/>
      <c r="BW529" s="48"/>
      <c r="BX529" s="48"/>
      <c r="BY529" s="48"/>
      <c r="BZ529" s="48"/>
      <c r="CA529" s="48"/>
      <c r="CB529" s="48"/>
      <c r="CC529" s="48"/>
      <c r="CD529" s="48"/>
      <c r="CE529" s="48"/>
      <c r="CF529" s="48"/>
      <c r="CG529" s="48"/>
      <c r="CH529" s="48"/>
      <c r="CI529" s="48"/>
      <c r="CJ529" s="48"/>
      <c r="CK529" s="48"/>
      <c r="CL529" s="48"/>
      <c r="CM529" s="48"/>
      <c r="CN529" s="48"/>
      <c r="CO529" s="48"/>
      <c r="CP529" s="48"/>
      <c r="CQ529" s="48"/>
      <c r="CR529" s="48"/>
      <c r="CS529" s="48"/>
      <c r="CT529" s="48"/>
      <c r="CU529" s="48"/>
      <c r="CV529" s="48"/>
      <c r="CW529" s="48"/>
      <c r="CX529" s="48"/>
      <c r="CY529" s="48"/>
      <c r="CZ529" s="48"/>
      <c r="DA529" s="48"/>
      <c r="DB529" s="48"/>
      <c r="DC529" s="48"/>
      <c r="DD529" s="48"/>
      <c r="DE529" s="48"/>
      <c r="DF529" s="48"/>
      <c r="DG529" s="48"/>
      <c r="DH529" s="48"/>
      <c r="DI529" s="48"/>
      <c r="DJ529" s="48"/>
      <c r="DK529" s="48"/>
      <c r="DL529" s="48"/>
      <c r="DM529" s="48"/>
      <c r="DN529" s="48"/>
      <c r="DO529" s="48"/>
      <c r="DP529" s="48"/>
    </row>
    <row r="530" spans="1:120" ht="18.75" x14ac:dyDescent="0.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  <c r="AA530" s="46"/>
      <c r="AB530" s="46"/>
      <c r="AC530" s="46"/>
      <c r="AD530" s="46"/>
      <c r="AE530" s="46"/>
      <c r="AF530" s="46"/>
      <c r="AG530" s="46"/>
      <c r="AH530" s="46"/>
      <c r="AI530" s="46"/>
      <c r="AJ530" s="46"/>
      <c r="AK530" s="46"/>
      <c r="AL530" s="46"/>
      <c r="AM530" s="46"/>
      <c r="AN530" s="46"/>
      <c r="AO530" s="46"/>
      <c r="AP530" s="46"/>
      <c r="AQ530" s="46"/>
      <c r="AR530" s="46"/>
      <c r="AS530" s="46"/>
      <c r="AT530" s="46"/>
      <c r="AU530" s="46"/>
      <c r="AV530" s="46"/>
      <c r="AW530" s="46"/>
      <c r="AX530" s="46"/>
      <c r="AY530" s="46"/>
      <c r="AZ530" s="46"/>
      <c r="BA530" s="46"/>
      <c r="BB530" s="46"/>
      <c r="BC530" s="46"/>
      <c r="BD530" s="46"/>
      <c r="BE530" s="46"/>
      <c r="BF530" s="46"/>
      <c r="BG530" s="46"/>
      <c r="BH530" s="46"/>
      <c r="BI530" s="48"/>
      <c r="BJ530" s="48"/>
      <c r="BK530" s="48"/>
      <c r="BL530" s="48"/>
      <c r="BM530" s="48"/>
      <c r="BN530" s="48"/>
      <c r="BO530" s="48"/>
      <c r="BP530" s="48"/>
      <c r="BQ530" s="48"/>
      <c r="BR530" s="48"/>
      <c r="BS530" s="48"/>
      <c r="BT530" s="48"/>
      <c r="BU530" s="48"/>
      <c r="BV530" s="48"/>
      <c r="BW530" s="48"/>
      <c r="BX530" s="48"/>
      <c r="BY530" s="48"/>
      <c r="BZ530" s="48"/>
      <c r="CA530" s="48"/>
      <c r="CB530" s="48"/>
      <c r="CC530" s="48"/>
      <c r="CD530" s="48"/>
      <c r="CE530" s="48"/>
      <c r="CF530" s="48"/>
      <c r="CG530" s="48"/>
      <c r="CH530" s="48"/>
      <c r="CI530" s="48"/>
      <c r="CJ530" s="48"/>
      <c r="CK530" s="48"/>
      <c r="CL530" s="48"/>
      <c r="CM530" s="48"/>
      <c r="CN530" s="48"/>
      <c r="CO530" s="48"/>
      <c r="CP530" s="48"/>
      <c r="CQ530" s="48"/>
      <c r="CR530" s="48"/>
      <c r="CS530" s="48"/>
      <c r="CT530" s="48"/>
      <c r="CU530" s="48"/>
      <c r="CV530" s="48"/>
      <c r="CW530" s="48"/>
      <c r="CX530" s="48"/>
      <c r="CY530" s="48"/>
      <c r="CZ530" s="48"/>
      <c r="DA530" s="48"/>
      <c r="DB530" s="48"/>
      <c r="DC530" s="48"/>
      <c r="DD530" s="48"/>
      <c r="DE530" s="48"/>
      <c r="DF530" s="48"/>
      <c r="DG530" s="48"/>
      <c r="DH530" s="48"/>
      <c r="DI530" s="48"/>
      <c r="DJ530" s="48"/>
      <c r="DK530" s="48"/>
      <c r="DL530" s="48"/>
      <c r="DM530" s="48"/>
      <c r="DN530" s="48"/>
      <c r="DO530" s="48"/>
      <c r="DP530" s="48"/>
    </row>
    <row r="531" spans="1:120" ht="18.75" x14ac:dyDescent="0.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  <c r="AA531" s="46"/>
      <c r="AB531" s="46"/>
      <c r="AC531" s="46"/>
      <c r="AD531" s="46"/>
      <c r="AE531" s="46"/>
      <c r="AF531" s="46"/>
      <c r="AG531" s="46"/>
      <c r="AH531" s="46"/>
      <c r="AI531" s="46"/>
      <c r="AJ531" s="46"/>
      <c r="AK531" s="46"/>
      <c r="AL531" s="46"/>
      <c r="AM531" s="46"/>
      <c r="AN531" s="46"/>
      <c r="AO531" s="46"/>
      <c r="AP531" s="46"/>
      <c r="AQ531" s="46"/>
      <c r="AR531" s="46"/>
      <c r="AS531" s="46"/>
      <c r="AT531" s="46"/>
      <c r="AU531" s="46"/>
      <c r="AV531" s="46"/>
      <c r="AW531" s="46"/>
      <c r="AX531" s="46"/>
      <c r="AY531" s="46"/>
      <c r="AZ531" s="46"/>
      <c r="BA531" s="46"/>
      <c r="BB531" s="46"/>
      <c r="BC531" s="46"/>
      <c r="BD531" s="46"/>
      <c r="BE531" s="46"/>
      <c r="BF531" s="46"/>
      <c r="BG531" s="46"/>
      <c r="BH531" s="46"/>
      <c r="BI531" s="48"/>
      <c r="BJ531" s="48"/>
      <c r="BK531" s="48"/>
      <c r="BL531" s="48"/>
      <c r="BM531" s="48"/>
      <c r="BN531" s="48"/>
      <c r="BO531" s="48"/>
      <c r="BP531" s="48"/>
      <c r="BQ531" s="48"/>
      <c r="BR531" s="48"/>
      <c r="BS531" s="48"/>
      <c r="BT531" s="48"/>
      <c r="BU531" s="48"/>
      <c r="BV531" s="48"/>
      <c r="BW531" s="48"/>
      <c r="BX531" s="48"/>
      <c r="BY531" s="48"/>
      <c r="BZ531" s="48"/>
      <c r="CA531" s="48"/>
      <c r="CB531" s="48"/>
      <c r="CC531" s="48"/>
      <c r="CD531" s="48"/>
      <c r="CE531" s="48"/>
      <c r="CF531" s="48"/>
      <c r="CG531" s="48"/>
      <c r="CH531" s="48"/>
      <c r="CI531" s="48"/>
      <c r="CJ531" s="48"/>
      <c r="CK531" s="48"/>
      <c r="CL531" s="48"/>
      <c r="CM531" s="48"/>
      <c r="CN531" s="48"/>
      <c r="CO531" s="48"/>
      <c r="CP531" s="48"/>
      <c r="CQ531" s="48"/>
      <c r="CR531" s="48"/>
      <c r="CS531" s="48"/>
      <c r="CT531" s="48"/>
      <c r="CU531" s="48"/>
      <c r="CV531" s="48"/>
      <c r="CW531" s="48"/>
      <c r="CX531" s="48"/>
      <c r="CY531" s="48"/>
      <c r="CZ531" s="48"/>
      <c r="DA531" s="48"/>
      <c r="DB531" s="48"/>
      <c r="DC531" s="48"/>
      <c r="DD531" s="48"/>
      <c r="DE531" s="48"/>
      <c r="DF531" s="48"/>
      <c r="DG531" s="48"/>
      <c r="DH531" s="48"/>
      <c r="DI531" s="48"/>
      <c r="DJ531" s="48"/>
      <c r="DK531" s="48"/>
      <c r="DL531" s="48"/>
      <c r="DM531" s="48"/>
      <c r="DN531" s="48"/>
      <c r="DO531" s="48"/>
      <c r="DP531" s="48"/>
    </row>
    <row r="532" spans="1:120" ht="18.75" x14ac:dyDescent="0.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  <c r="AA532" s="46"/>
      <c r="AB532" s="46"/>
      <c r="AC532" s="46"/>
      <c r="AD532" s="46"/>
      <c r="AE532" s="46"/>
      <c r="AF532" s="46"/>
      <c r="AG532" s="46"/>
      <c r="AH532" s="46"/>
      <c r="AI532" s="46"/>
      <c r="AJ532" s="46"/>
      <c r="AK532" s="46"/>
      <c r="AL532" s="46"/>
      <c r="AM532" s="46"/>
      <c r="AN532" s="46"/>
      <c r="AO532" s="46"/>
      <c r="AP532" s="46"/>
      <c r="AQ532" s="46"/>
      <c r="AR532" s="46"/>
      <c r="AS532" s="46"/>
      <c r="AT532" s="46"/>
      <c r="AU532" s="46"/>
      <c r="AV532" s="46"/>
      <c r="AW532" s="46"/>
      <c r="AX532" s="46"/>
      <c r="AY532" s="46"/>
      <c r="AZ532" s="46"/>
      <c r="BA532" s="46"/>
      <c r="BB532" s="46"/>
      <c r="BC532" s="46"/>
      <c r="BD532" s="46"/>
      <c r="BE532" s="46"/>
      <c r="BF532" s="46"/>
      <c r="BG532" s="46"/>
      <c r="BH532" s="46"/>
      <c r="BI532" s="48"/>
      <c r="BJ532" s="48"/>
      <c r="BK532" s="48"/>
      <c r="BL532" s="48"/>
      <c r="BM532" s="48"/>
      <c r="BN532" s="48"/>
      <c r="BO532" s="48"/>
      <c r="BP532" s="48"/>
      <c r="BQ532" s="48"/>
      <c r="BR532" s="48"/>
      <c r="BS532" s="48"/>
      <c r="BT532" s="48"/>
      <c r="BU532" s="48"/>
      <c r="BV532" s="48"/>
      <c r="BW532" s="48"/>
      <c r="BX532" s="48"/>
      <c r="BY532" s="48"/>
      <c r="BZ532" s="48"/>
      <c r="CA532" s="48"/>
      <c r="CB532" s="48"/>
      <c r="CC532" s="48"/>
      <c r="CD532" s="48"/>
      <c r="CE532" s="48"/>
      <c r="CF532" s="48"/>
      <c r="CG532" s="48"/>
      <c r="CH532" s="48"/>
      <c r="CI532" s="48"/>
      <c r="CJ532" s="48"/>
      <c r="CK532" s="48"/>
      <c r="CL532" s="48"/>
      <c r="CM532" s="48"/>
      <c r="CN532" s="48"/>
      <c r="CO532" s="48"/>
      <c r="CP532" s="48"/>
      <c r="CQ532" s="48"/>
      <c r="CR532" s="48"/>
      <c r="CS532" s="48"/>
      <c r="CT532" s="48"/>
      <c r="CU532" s="48"/>
      <c r="CV532" s="48"/>
      <c r="CW532" s="48"/>
      <c r="CX532" s="48"/>
      <c r="CY532" s="48"/>
      <c r="CZ532" s="48"/>
      <c r="DA532" s="48"/>
      <c r="DB532" s="48"/>
      <c r="DC532" s="48"/>
      <c r="DD532" s="48"/>
      <c r="DE532" s="48"/>
      <c r="DF532" s="48"/>
      <c r="DG532" s="48"/>
      <c r="DH532" s="48"/>
      <c r="DI532" s="48"/>
      <c r="DJ532" s="48"/>
      <c r="DK532" s="48"/>
      <c r="DL532" s="48"/>
      <c r="DM532" s="48"/>
      <c r="DN532" s="48"/>
      <c r="DO532" s="48"/>
      <c r="DP532" s="48"/>
    </row>
    <row r="533" spans="1:120" ht="18.75" x14ac:dyDescent="0.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  <c r="AA533" s="46"/>
      <c r="AB533" s="46"/>
      <c r="AC533" s="46"/>
      <c r="AD533" s="46"/>
      <c r="AE533" s="46"/>
      <c r="AF533" s="46"/>
      <c r="AG533" s="46"/>
      <c r="AH533" s="46"/>
      <c r="AI533" s="46"/>
      <c r="AJ533" s="46"/>
      <c r="AK533" s="46"/>
      <c r="AL533" s="46"/>
      <c r="AM533" s="46"/>
      <c r="AN533" s="46"/>
      <c r="AO533" s="46"/>
      <c r="AP533" s="46"/>
      <c r="AQ533" s="46"/>
      <c r="AR533" s="46"/>
      <c r="AS533" s="46"/>
      <c r="AT533" s="46"/>
      <c r="AU533" s="46"/>
      <c r="AV533" s="46"/>
      <c r="AW533" s="46"/>
      <c r="AX533" s="46"/>
      <c r="AY533" s="46"/>
      <c r="AZ533" s="46"/>
      <c r="BA533" s="46"/>
      <c r="BB533" s="46"/>
      <c r="BC533" s="46"/>
      <c r="BD533" s="46"/>
      <c r="BE533" s="46"/>
      <c r="BF533" s="46"/>
      <c r="BG533" s="46"/>
      <c r="BH533" s="46"/>
      <c r="BI533" s="48"/>
      <c r="BJ533" s="48"/>
      <c r="BK533" s="48"/>
      <c r="BL533" s="48"/>
      <c r="BM533" s="48"/>
      <c r="BN533" s="48"/>
      <c r="BO533" s="48"/>
      <c r="BP533" s="48"/>
      <c r="BQ533" s="48"/>
      <c r="BR533" s="48"/>
      <c r="BS533" s="48"/>
      <c r="BT533" s="48"/>
      <c r="BU533" s="48"/>
      <c r="BV533" s="48"/>
      <c r="BW533" s="48"/>
      <c r="BX533" s="48"/>
      <c r="BY533" s="48"/>
      <c r="BZ533" s="48"/>
      <c r="CA533" s="48"/>
      <c r="CB533" s="48"/>
      <c r="CC533" s="48"/>
      <c r="CD533" s="48"/>
      <c r="CE533" s="48"/>
      <c r="CF533" s="48"/>
      <c r="CG533" s="48"/>
      <c r="CH533" s="48"/>
      <c r="CI533" s="48"/>
      <c r="CJ533" s="48"/>
      <c r="CK533" s="48"/>
      <c r="CL533" s="48"/>
      <c r="CM533" s="48"/>
      <c r="CN533" s="48"/>
      <c r="CO533" s="48"/>
      <c r="CP533" s="48"/>
      <c r="CQ533" s="48"/>
      <c r="CR533" s="48"/>
      <c r="CS533" s="48"/>
      <c r="CT533" s="48"/>
      <c r="CU533" s="48"/>
      <c r="CV533" s="48"/>
      <c r="CW533" s="48"/>
      <c r="CX533" s="48"/>
      <c r="CY533" s="48"/>
      <c r="CZ533" s="48"/>
      <c r="DA533" s="48"/>
      <c r="DB533" s="48"/>
      <c r="DC533" s="48"/>
      <c r="DD533" s="48"/>
      <c r="DE533" s="48"/>
      <c r="DF533" s="48"/>
      <c r="DG533" s="48"/>
      <c r="DH533" s="48"/>
      <c r="DI533" s="48"/>
      <c r="DJ533" s="48"/>
      <c r="DK533" s="48"/>
      <c r="DL533" s="48"/>
      <c r="DM533" s="48"/>
      <c r="DN533" s="48"/>
      <c r="DO533" s="48"/>
      <c r="DP533" s="48"/>
    </row>
    <row r="534" spans="1:120" ht="18.75" x14ac:dyDescent="0.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  <c r="AA534" s="46"/>
      <c r="AB534" s="46"/>
      <c r="AC534" s="46"/>
      <c r="AD534" s="46"/>
      <c r="AE534" s="46"/>
      <c r="AF534" s="46"/>
      <c r="AG534" s="46"/>
      <c r="AH534" s="46"/>
      <c r="AI534" s="46"/>
      <c r="AJ534" s="46"/>
      <c r="AK534" s="46"/>
      <c r="AL534" s="46"/>
      <c r="AM534" s="46"/>
      <c r="AN534" s="46"/>
      <c r="AO534" s="46"/>
      <c r="AP534" s="46"/>
      <c r="AQ534" s="46"/>
      <c r="AR534" s="46"/>
      <c r="AS534" s="46"/>
      <c r="AT534" s="46"/>
      <c r="AU534" s="46"/>
      <c r="AV534" s="46"/>
      <c r="AW534" s="46"/>
      <c r="AX534" s="46"/>
      <c r="AY534" s="46"/>
      <c r="AZ534" s="46"/>
      <c r="BA534" s="46"/>
      <c r="BB534" s="46"/>
      <c r="BC534" s="46"/>
      <c r="BD534" s="46"/>
      <c r="BE534" s="46"/>
      <c r="BF534" s="46"/>
      <c r="BG534" s="46"/>
      <c r="BH534" s="46"/>
      <c r="BI534" s="48"/>
      <c r="BJ534" s="48"/>
      <c r="BK534" s="48"/>
      <c r="BL534" s="48"/>
      <c r="BM534" s="48"/>
      <c r="BN534" s="48"/>
      <c r="BO534" s="48"/>
      <c r="BP534" s="48"/>
      <c r="BQ534" s="48"/>
      <c r="BR534" s="48"/>
      <c r="BS534" s="48"/>
      <c r="BT534" s="48"/>
      <c r="BU534" s="48"/>
      <c r="BV534" s="48"/>
      <c r="BW534" s="48"/>
      <c r="BX534" s="48"/>
      <c r="BY534" s="48"/>
      <c r="BZ534" s="48"/>
      <c r="CA534" s="48"/>
      <c r="CB534" s="48"/>
      <c r="CC534" s="48"/>
      <c r="CD534" s="48"/>
      <c r="CE534" s="48"/>
      <c r="CF534" s="48"/>
      <c r="CG534" s="48"/>
      <c r="CH534" s="48"/>
      <c r="CI534" s="48"/>
      <c r="CJ534" s="48"/>
      <c r="CK534" s="48"/>
      <c r="CL534" s="48"/>
      <c r="CM534" s="48"/>
      <c r="CN534" s="48"/>
      <c r="CO534" s="48"/>
      <c r="CP534" s="48"/>
      <c r="CQ534" s="48"/>
      <c r="CR534" s="48"/>
      <c r="CS534" s="48"/>
      <c r="CT534" s="48"/>
      <c r="CU534" s="48"/>
      <c r="CV534" s="48"/>
      <c r="CW534" s="48"/>
      <c r="CX534" s="48"/>
      <c r="CY534" s="48"/>
      <c r="CZ534" s="48"/>
      <c r="DA534" s="48"/>
      <c r="DB534" s="48"/>
      <c r="DC534" s="48"/>
      <c r="DD534" s="48"/>
      <c r="DE534" s="48"/>
      <c r="DF534" s="48"/>
      <c r="DG534" s="48"/>
      <c r="DH534" s="48"/>
      <c r="DI534" s="48"/>
      <c r="DJ534" s="48"/>
      <c r="DK534" s="48"/>
      <c r="DL534" s="48"/>
      <c r="DM534" s="48"/>
      <c r="DN534" s="48"/>
      <c r="DO534" s="48"/>
      <c r="DP534" s="48"/>
    </row>
    <row r="535" spans="1:120" ht="18.75" x14ac:dyDescent="0.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  <c r="AA535" s="46"/>
      <c r="AB535" s="46"/>
      <c r="AC535" s="46"/>
      <c r="AD535" s="46"/>
      <c r="AE535" s="46"/>
      <c r="AF535" s="46"/>
      <c r="AG535" s="46"/>
      <c r="AH535" s="46"/>
      <c r="AI535" s="46"/>
      <c r="AJ535" s="46"/>
      <c r="AK535" s="46"/>
      <c r="AL535" s="46"/>
      <c r="AM535" s="46"/>
      <c r="AN535" s="46"/>
      <c r="AO535" s="46"/>
      <c r="AP535" s="46"/>
      <c r="AQ535" s="46"/>
      <c r="AR535" s="46"/>
      <c r="AS535" s="46"/>
      <c r="AT535" s="46"/>
      <c r="AU535" s="46"/>
      <c r="AV535" s="46"/>
      <c r="AW535" s="46"/>
      <c r="AX535" s="46"/>
      <c r="AY535" s="46"/>
      <c r="AZ535" s="46"/>
      <c r="BA535" s="46"/>
      <c r="BB535" s="46"/>
      <c r="BC535" s="46"/>
      <c r="BD535" s="46"/>
      <c r="BE535" s="46"/>
      <c r="BF535" s="46"/>
      <c r="BG535" s="46"/>
      <c r="BH535" s="46"/>
      <c r="BI535" s="48"/>
      <c r="BJ535" s="48"/>
      <c r="BK535" s="48"/>
      <c r="BL535" s="48"/>
      <c r="BM535" s="48"/>
      <c r="BN535" s="48"/>
      <c r="BO535" s="48"/>
      <c r="BP535" s="48"/>
      <c r="BQ535" s="48"/>
      <c r="BR535" s="48"/>
      <c r="BS535" s="48"/>
      <c r="BT535" s="48"/>
      <c r="BU535" s="48"/>
      <c r="BV535" s="48"/>
      <c r="BW535" s="48"/>
      <c r="BX535" s="48"/>
      <c r="BY535" s="48"/>
      <c r="BZ535" s="48"/>
      <c r="CA535" s="48"/>
      <c r="CB535" s="48"/>
      <c r="CC535" s="48"/>
      <c r="CD535" s="48"/>
      <c r="CE535" s="48"/>
      <c r="CF535" s="48"/>
      <c r="CG535" s="48"/>
      <c r="CH535" s="48"/>
      <c r="CI535" s="48"/>
      <c r="CJ535" s="48"/>
      <c r="CK535" s="48"/>
      <c r="CL535" s="48"/>
      <c r="CM535" s="48"/>
      <c r="CN535" s="48"/>
      <c r="CO535" s="48"/>
      <c r="CP535" s="48"/>
      <c r="CQ535" s="48"/>
      <c r="CR535" s="48"/>
      <c r="CS535" s="48"/>
      <c r="CT535" s="48"/>
      <c r="CU535" s="48"/>
      <c r="CV535" s="48"/>
      <c r="CW535" s="48"/>
      <c r="CX535" s="48"/>
      <c r="CY535" s="48"/>
      <c r="CZ535" s="48"/>
      <c r="DA535" s="48"/>
      <c r="DB535" s="48"/>
      <c r="DC535" s="48"/>
      <c r="DD535" s="48"/>
      <c r="DE535" s="48"/>
      <c r="DF535" s="48"/>
      <c r="DG535" s="48"/>
      <c r="DH535" s="48"/>
      <c r="DI535" s="48"/>
      <c r="DJ535" s="48"/>
      <c r="DK535" s="48"/>
      <c r="DL535" s="48"/>
      <c r="DM535" s="48"/>
      <c r="DN535" s="48"/>
      <c r="DO535" s="48"/>
      <c r="DP535" s="48"/>
    </row>
    <row r="536" spans="1:120" ht="18.75" x14ac:dyDescent="0.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  <c r="AA536" s="46"/>
      <c r="AB536" s="46"/>
      <c r="AC536" s="46"/>
      <c r="AD536" s="46"/>
      <c r="AE536" s="46"/>
      <c r="AF536" s="46"/>
      <c r="AG536" s="46"/>
      <c r="AH536" s="46"/>
      <c r="AI536" s="46"/>
      <c r="AJ536" s="46"/>
      <c r="AK536" s="46"/>
      <c r="AL536" s="46"/>
      <c r="AM536" s="46"/>
      <c r="AN536" s="46"/>
      <c r="AO536" s="46"/>
      <c r="AP536" s="46"/>
      <c r="AQ536" s="46"/>
      <c r="AR536" s="46"/>
      <c r="AS536" s="46"/>
      <c r="AT536" s="46"/>
      <c r="AU536" s="46"/>
      <c r="AV536" s="46"/>
      <c r="AW536" s="46"/>
      <c r="AX536" s="46"/>
      <c r="AY536" s="46"/>
      <c r="AZ536" s="46"/>
      <c r="BA536" s="46"/>
      <c r="BB536" s="46"/>
      <c r="BC536" s="46"/>
      <c r="BD536" s="46"/>
      <c r="BE536" s="46"/>
      <c r="BF536" s="46"/>
      <c r="BG536" s="46"/>
      <c r="BH536" s="46"/>
      <c r="BI536" s="48"/>
      <c r="BJ536" s="48"/>
      <c r="BK536" s="48"/>
      <c r="BL536" s="48"/>
      <c r="BM536" s="48"/>
      <c r="BN536" s="48"/>
      <c r="BO536" s="48"/>
      <c r="BP536" s="48"/>
      <c r="BQ536" s="48"/>
      <c r="BR536" s="48"/>
      <c r="BS536" s="48"/>
      <c r="BT536" s="48"/>
      <c r="BU536" s="48"/>
      <c r="BV536" s="48"/>
      <c r="BW536" s="48"/>
      <c r="BX536" s="48"/>
      <c r="BY536" s="48"/>
      <c r="BZ536" s="48"/>
      <c r="CA536" s="48"/>
      <c r="CB536" s="48"/>
      <c r="CC536" s="48"/>
      <c r="CD536" s="48"/>
      <c r="CE536" s="48"/>
      <c r="CF536" s="48"/>
      <c r="CG536" s="48"/>
      <c r="CH536" s="48"/>
      <c r="CI536" s="48"/>
      <c r="CJ536" s="48"/>
      <c r="CK536" s="48"/>
      <c r="CL536" s="48"/>
      <c r="CM536" s="48"/>
      <c r="CN536" s="48"/>
      <c r="CO536" s="48"/>
      <c r="CP536" s="48"/>
      <c r="CQ536" s="48"/>
      <c r="CR536" s="48"/>
      <c r="CS536" s="48"/>
      <c r="CT536" s="48"/>
      <c r="CU536" s="48"/>
      <c r="CV536" s="48"/>
      <c r="CW536" s="48"/>
      <c r="CX536" s="48"/>
      <c r="CY536" s="48"/>
      <c r="CZ536" s="48"/>
      <c r="DA536" s="48"/>
      <c r="DB536" s="48"/>
      <c r="DC536" s="48"/>
      <c r="DD536" s="48"/>
      <c r="DE536" s="48"/>
      <c r="DF536" s="48"/>
      <c r="DG536" s="48"/>
      <c r="DH536" s="48"/>
      <c r="DI536" s="48"/>
      <c r="DJ536" s="48"/>
      <c r="DK536" s="48"/>
      <c r="DL536" s="48"/>
      <c r="DM536" s="48"/>
      <c r="DN536" s="48"/>
      <c r="DO536" s="48"/>
      <c r="DP536" s="48"/>
    </row>
    <row r="537" spans="1:120" ht="18.75" x14ac:dyDescent="0.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  <c r="AA537" s="46"/>
      <c r="AB537" s="46"/>
      <c r="AC537" s="46"/>
      <c r="AD537" s="46"/>
      <c r="AE537" s="46"/>
      <c r="AF537" s="46"/>
      <c r="AG537" s="46"/>
      <c r="AH537" s="46"/>
      <c r="AI537" s="46"/>
      <c r="AJ537" s="46"/>
      <c r="AK537" s="46"/>
      <c r="AL537" s="46"/>
      <c r="AM537" s="46"/>
      <c r="AN537" s="46"/>
      <c r="AO537" s="46"/>
      <c r="AP537" s="46"/>
      <c r="AQ537" s="46"/>
      <c r="AR537" s="46"/>
      <c r="AS537" s="46"/>
      <c r="AT537" s="46"/>
      <c r="AU537" s="46"/>
      <c r="AV537" s="46"/>
      <c r="AW537" s="46"/>
      <c r="AX537" s="46"/>
      <c r="AY537" s="46"/>
      <c r="AZ537" s="46"/>
      <c r="BA537" s="46"/>
      <c r="BB537" s="46"/>
      <c r="BC537" s="46"/>
      <c r="BD537" s="46"/>
      <c r="BE537" s="46"/>
      <c r="BF537" s="46"/>
      <c r="BG537" s="46"/>
      <c r="BH537" s="46"/>
      <c r="BI537" s="48"/>
      <c r="BJ537" s="48"/>
      <c r="BK537" s="48"/>
      <c r="BL537" s="48"/>
      <c r="BM537" s="48"/>
      <c r="BN537" s="48"/>
      <c r="BO537" s="48"/>
      <c r="BP537" s="48"/>
      <c r="BQ537" s="48"/>
      <c r="BR537" s="48"/>
      <c r="BS537" s="48"/>
      <c r="BT537" s="48"/>
      <c r="BU537" s="48"/>
      <c r="BV537" s="48"/>
      <c r="BW537" s="48"/>
      <c r="BX537" s="48"/>
      <c r="BY537" s="48"/>
      <c r="BZ537" s="48"/>
      <c r="CA537" s="48"/>
      <c r="CB537" s="48"/>
      <c r="CC537" s="48"/>
      <c r="CD537" s="48"/>
      <c r="CE537" s="48"/>
      <c r="CF537" s="48"/>
      <c r="CG537" s="48"/>
      <c r="CH537" s="48"/>
      <c r="CI537" s="48"/>
      <c r="CJ537" s="48"/>
      <c r="CK537" s="48"/>
      <c r="CL537" s="48"/>
      <c r="CM537" s="48"/>
      <c r="CN537" s="48"/>
      <c r="CO537" s="48"/>
      <c r="CP537" s="48"/>
      <c r="CQ537" s="48"/>
      <c r="CR537" s="48"/>
      <c r="CS537" s="48"/>
      <c r="CT537" s="48"/>
      <c r="CU537" s="48"/>
      <c r="CV537" s="48"/>
      <c r="CW537" s="48"/>
      <c r="CX537" s="48"/>
      <c r="CY537" s="48"/>
      <c r="CZ537" s="48"/>
      <c r="DA537" s="48"/>
      <c r="DB537" s="48"/>
      <c r="DC537" s="48"/>
      <c r="DD537" s="48"/>
      <c r="DE537" s="48"/>
      <c r="DF537" s="48"/>
      <c r="DG537" s="48"/>
      <c r="DH537" s="48"/>
      <c r="DI537" s="48"/>
      <c r="DJ537" s="48"/>
      <c r="DK537" s="48"/>
      <c r="DL537" s="48"/>
      <c r="DM537" s="48"/>
      <c r="DN537" s="48"/>
      <c r="DO537" s="48"/>
      <c r="DP537" s="48"/>
    </row>
    <row r="538" spans="1:120" ht="18.75" x14ac:dyDescent="0.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  <c r="AA538" s="46"/>
      <c r="AB538" s="46"/>
      <c r="AC538" s="46"/>
      <c r="AD538" s="46"/>
      <c r="AE538" s="46"/>
      <c r="AF538" s="46"/>
      <c r="AG538" s="46"/>
      <c r="AH538" s="46"/>
      <c r="AI538" s="46"/>
      <c r="AJ538" s="46"/>
      <c r="AK538" s="46"/>
      <c r="AL538" s="46"/>
      <c r="AM538" s="46"/>
      <c r="AN538" s="46"/>
      <c r="AO538" s="46"/>
      <c r="AP538" s="46"/>
      <c r="AQ538" s="46"/>
      <c r="AR538" s="46"/>
      <c r="AS538" s="46"/>
      <c r="AT538" s="46"/>
      <c r="AU538" s="46"/>
      <c r="AV538" s="46"/>
      <c r="AW538" s="46"/>
      <c r="AX538" s="46"/>
      <c r="AY538" s="46"/>
      <c r="AZ538" s="46"/>
      <c r="BA538" s="46"/>
      <c r="BB538" s="46"/>
      <c r="BC538" s="46"/>
      <c r="BD538" s="46"/>
      <c r="BE538" s="46"/>
      <c r="BF538" s="46"/>
      <c r="BG538" s="46"/>
      <c r="BH538" s="46"/>
      <c r="BI538" s="48"/>
      <c r="BJ538" s="48"/>
      <c r="BK538" s="48"/>
      <c r="BL538" s="48"/>
      <c r="BM538" s="48"/>
      <c r="BN538" s="48"/>
      <c r="BO538" s="48"/>
      <c r="BP538" s="48"/>
      <c r="BQ538" s="48"/>
      <c r="BR538" s="48"/>
      <c r="BS538" s="48"/>
      <c r="BT538" s="48"/>
      <c r="BU538" s="48"/>
      <c r="BV538" s="48"/>
      <c r="BW538" s="48"/>
      <c r="BX538" s="48"/>
      <c r="BY538" s="48"/>
      <c r="BZ538" s="48"/>
      <c r="CA538" s="48"/>
      <c r="CB538" s="48"/>
      <c r="CC538" s="48"/>
      <c r="CD538" s="48"/>
      <c r="CE538" s="48"/>
      <c r="CF538" s="48"/>
      <c r="CG538" s="48"/>
      <c r="CH538" s="48"/>
      <c r="CI538" s="48"/>
      <c r="CJ538" s="48"/>
      <c r="CK538" s="48"/>
      <c r="CL538" s="48"/>
      <c r="CM538" s="48"/>
      <c r="CN538" s="48"/>
      <c r="CO538" s="48"/>
      <c r="CP538" s="48"/>
      <c r="CQ538" s="48"/>
      <c r="CR538" s="48"/>
      <c r="CS538" s="48"/>
      <c r="CT538" s="48"/>
      <c r="CU538" s="48"/>
      <c r="CV538" s="48"/>
      <c r="CW538" s="48"/>
      <c r="CX538" s="48"/>
      <c r="CY538" s="48"/>
      <c r="CZ538" s="48"/>
      <c r="DA538" s="48"/>
      <c r="DB538" s="48"/>
      <c r="DC538" s="48"/>
      <c r="DD538" s="48"/>
      <c r="DE538" s="48"/>
      <c r="DF538" s="48"/>
      <c r="DG538" s="48"/>
      <c r="DH538" s="48"/>
      <c r="DI538" s="48"/>
      <c r="DJ538" s="48"/>
      <c r="DK538" s="48"/>
      <c r="DL538" s="48"/>
      <c r="DM538" s="48"/>
      <c r="DN538" s="48"/>
      <c r="DO538" s="48"/>
      <c r="DP538" s="48"/>
    </row>
    <row r="539" spans="1:120" ht="18.75" x14ac:dyDescent="0.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  <c r="AA539" s="46"/>
      <c r="AB539" s="46"/>
      <c r="AC539" s="46"/>
      <c r="AD539" s="46"/>
      <c r="AE539" s="46"/>
      <c r="AF539" s="46"/>
      <c r="AG539" s="46"/>
      <c r="AH539" s="46"/>
      <c r="AI539" s="46"/>
      <c r="AJ539" s="46"/>
      <c r="AK539" s="46"/>
      <c r="AL539" s="46"/>
      <c r="AM539" s="46"/>
      <c r="AN539" s="46"/>
      <c r="AO539" s="46"/>
      <c r="AP539" s="46"/>
      <c r="AQ539" s="46"/>
      <c r="AR539" s="46"/>
      <c r="AS539" s="46"/>
      <c r="AT539" s="46"/>
      <c r="AU539" s="46"/>
      <c r="AV539" s="46"/>
      <c r="AW539" s="46"/>
      <c r="AX539" s="46"/>
      <c r="AY539" s="46"/>
      <c r="AZ539" s="46"/>
      <c r="BA539" s="46"/>
      <c r="BB539" s="46"/>
      <c r="BC539" s="46"/>
      <c r="BD539" s="46"/>
      <c r="BE539" s="46"/>
      <c r="BF539" s="46"/>
      <c r="BG539" s="46"/>
      <c r="BH539" s="46"/>
      <c r="BI539" s="48"/>
      <c r="BJ539" s="48"/>
      <c r="BK539" s="48"/>
      <c r="BL539" s="48"/>
      <c r="BM539" s="48"/>
      <c r="BN539" s="48"/>
      <c r="BO539" s="48"/>
      <c r="BP539" s="48"/>
      <c r="BQ539" s="48"/>
      <c r="BR539" s="48"/>
      <c r="BS539" s="48"/>
      <c r="BT539" s="48"/>
      <c r="BU539" s="48"/>
      <c r="BV539" s="48"/>
      <c r="BW539" s="48"/>
      <c r="BX539" s="48"/>
      <c r="BY539" s="48"/>
      <c r="BZ539" s="48"/>
      <c r="CA539" s="48"/>
      <c r="CB539" s="48"/>
      <c r="CC539" s="48"/>
      <c r="CD539" s="48"/>
      <c r="CE539" s="48"/>
      <c r="CF539" s="48"/>
      <c r="CG539" s="48"/>
      <c r="CH539" s="48"/>
      <c r="CI539" s="48"/>
      <c r="CJ539" s="48"/>
      <c r="CK539" s="48"/>
      <c r="CL539" s="48"/>
      <c r="CM539" s="48"/>
      <c r="CN539" s="48"/>
      <c r="CO539" s="48"/>
      <c r="CP539" s="48"/>
      <c r="CQ539" s="48"/>
      <c r="CR539" s="48"/>
      <c r="CS539" s="48"/>
      <c r="CT539" s="48"/>
      <c r="CU539" s="48"/>
      <c r="CV539" s="48"/>
      <c r="CW539" s="48"/>
      <c r="CX539" s="48"/>
      <c r="CY539" s="48"/>
      <c r="CZ539" s="48"/>
      <c r="DA539" s="48"/>
      <c r="DB539" s="48"/>
      <c r="DC539" s="48"/>
      <c r="DD539" s="48"/>
      <c r="DE539" s="48"/>
      <c r="DF539" s="48"/>
      <c r="DG539" s="48"/>
      <c r="DH539" s="48"/>
      <c r="DI539" s="48"/>
      <c r="DJ539" s="48"/>
      <c r="DK539" s="48"/>
      <c r="DL539" s="48"/>
      <c r="DM539" s="48"/>
      <c r="DN539" s="48"/>
      <c r="DO539" s="48"/>
      <c r="DP539" s="48"/>
    </row>
    <row r="540" spans="1:120" ht="18.75" x14ac:dyDescent="0.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  <c r="AA540" s="46"/>
      <c r="AB540" s="46"/>
      <c r="AC540" s="46"/>
      <c r="AD540" s="46"/>
      <c r="AE540" s="46"/>
      <c r="AF540" s="46"/>
      <c r="AG540" s="46"/>
      <c r="AH540" s="46"/>
      <c r="AI540" s="46"/>
      <c r="AJ540" s="46"/>
      <c r="AK540" s="46"/>
      <c r="AL540" s="46"/>
      <c r="AM540" s="46"/>
      <c r="AN540" s="46"/>
      <c r="AO540" s="46"/>
      <c r="AP540" s="46"/>
      <c r="AQ540" s="46"/>
      <c r="AR540" s="46"/>
      <c r="AS540" s="46"/>
      <c r="AT540" s="46"/>
      <c r="AU540" s="46"/>
      <c r="AV540" s="46"/>
      <c r="AW540" s="46"/>
      <c r="AX540" s="46"/>
      <c r="AY540" s="46"/>
      <c r="AZ540" s="46"/>
      <c r="BA540" s="46"/>
      <c r="BB540" s="46"/>
      <c r="BC540" s="46"/>
      <c r="BD540" s="46"/>
      <c r="BE540" s="46"/>
      <c r="BF540" s="46"/>
      <c r="BG540" s="46"/>
      <c r="BH540" s="46"/>
      <c r="BI540" s="48"/>
      <c r="BJ540" s="48"/>
      <c r="BK540" s="48"/>
      <c r="BL540" s="48"/>
      <c r="BM540" s="48"/>
      <c r="BN540" s="48"/>
      <c r="BO540" s="48"/>
      <c r="BP540" s="48"/>
      <c r="BQ540" s="48"/>
      <c r="BR540" s="48"/>
      <c r="BS540" s="48"/>
      <c r="BT540" s="48"/>
      <c r="BU540" s="48"/>
      <c r="BV540" s="48"/>
      <c r="BW540" s="48"/>
      <c r="BX540" s="48"/>
      <c r="BY540" s="48"/>
      <c r="BZ540" s="48"/>
      <c r="CA540" s="48"/>
      <c r="CB540" s="48"/>
      <c r="CC540" s="48"/>
      <c r="CD540" s="48"/>
      <c r="CE540" s="48"/>
      <c r="CF540" s="48"/>
      <c r="CG540" s="48"/>
      <c r="CH540" s="48"/>
      <c r="CI540" s="48"/>
      <c r="CJ540" s="48"/>
      <c r="CK540" s="48"/>
      <c r="CL540" s="48"/>
      <c r="CM540" s="48"/>
      <c r="CN540" s="48"/>
      <c r="CO540" s="48"/>
      <c r="CP540" s="48"/>
      <c r="CQ540" s="48"/>
      <c r="CR540" s="48"/>
      <c r="CS540" s="48"/>
      <c r="CT540" s="48"/>
      <c r="CU540" s="48"/>
      <c r="CV540" s="48"/>
      <c r="CW540" s="48"/>
      <c r="CX540" s="48"/>
      <c r="CY540" s="48"/>
      <c r="CZ540" s="48"/>
      <c r="DA540" s="48"/>
      <c r="DB540" s="48"/>
      <c r="DC540" s="48"/>
      <c r="DD540" s="48"/>
      <c r="DE540" s="48"/>
      <c r="DF540" s="48"/>
      <c r="DG540" s="48"/>
      <c r="DH540" s="48"/>
      <c r="DI540" s="48"/>
      <c r="DJ540" s="48"/>
      <c r="DK540" s="48"/>
      <c r="DL540" s="48"/>
      <c r="DM540" s="48"/>
      <c r="DN540" s="48"/>
      <c r="DO540" s="48"/>
      <c r="DP540" s="48"/>
    </row>
    <row r="541" spans="1:120" ht="18.75" x14ac:dyDescent="0.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  <c r="AA541" s="46"/>
      <c r="AB541" s="46"/>
      <c r="AC541" s="46"/>
      <c r="AD541" s="46"/>
      <c r="AE541" s="46"/>
      <c r="AF541" s="46"/>
      <c r="AG541" s="46"/>
      <c r="AH541" s="46"/>
      <c r="AI541" s="46"/>
      <c r="AJ541" s="46"/>
      <c r="AK541" s="46"/>
      <c r="AL541" s="46"/>
      <c r="AM541" s="46"/>
      <c r="AN541" s="46"/>
      <c r="AO541" s="46"/>
      <c r="AP541" s="46"/>
      <c r="AQ541" s="46"/>
      <c r="AR541" s="46"/>
      <c r="AS541" s="46"/>
      <c r="AT541" s="46"/>
      <c r="AU541" s="46"/>
      <c r="AV541" s="46"/>
      <c r="AW541" s="46"/>
      <c r="AX541" s="46"/>
      <c r="AY541" s="46"/>
      <c r="AZ541" s="46"/>
      <c r="BA541" s="46"/>
      <c r="BB541" s="46"/>
      <c r="BC541" s="46"/>
      <c r="BD541" s="46"/>
      <c r="BE541" s="46"/>
      <c r="BF541" s="46"/>
      <c r="BG541" s="46"/>
      <c r="BH541" s="46"/>
      <c r="BI541" s="48"/>
      <c r="BJ541" s="48"/>
      <c r="BK541" s="48"/>
      <c r="BL541" s="48"/>
      <c r="BM541" s="48"/>
      <c r="BN541" s="48"/>
      <c r="BO541" s="48"/>
      <c r="BP541" s="48"/>
      <c r="BQ541" s="48"/>
      <c r="BR541" s="48"/>
      <c r="BS541" s="48"/>
      <c r="BT541" s="48"/>
      <c r="BU541" s="48"/>
      <c r="BV541" s="48"/>
      <c r="BW541" s="48"/>
      <c r="BX541" s="48"/>
      <c r="BY541" s="48"/>
      <c r="BZ541" s="48"/>
      <c r="CA541" s="48"/>
      <c r="CB541" s="48"/>
      <c r="CC541" s="48"/>
      <c r="CD541" s="48"/>
      <c r="CE541" s="48"/>
      <c r="CF541" s="48"/>
      <c r="CG541" s="48"/>
      <c r="CH541" s="48"/>
      <c r="CI541" s="48"/>
      <c r="CJ541" s="48"/>
      <c r="CK541" s="48"/>
      <c r="CL541" s="48"/>
      <c r="CM541" s="48"/>
      <c r="CN541" s="48"/>
      <c r="CO541" s="48"/>
      <c r="CP541" s="48"/>
      <c r="CQ541" s="48"/>
      <c r="CR541" s="48"/>
      <c r="CS541" s="48"/>
      <c r="CT541" s="48"/>
      <c r="CU541" s="48"/>
      <c r="CV541" s="48"/>
      <c r="CW541" s="48"/>
      <c r="CX541" s="48"/>
      <c r="CY541" s="48"/>
      <c r="CZ541" s="48"/>
      <c r="DA541" s="48"/>
      <c r="DB541" s="48"/>
      <c r="DC541" s="48"/>
      <c r="DD541" s="48"/>
      <c r="DE541" s="48"/>
      <c r="DF541" s="48"/>
      <c r="DG541" s="48"/>
      <c r="DH541" s="48"/>
      <c r="DI541" s="48"/>
      <c r="DJ541" s="48"/>
      <c r="DK541" s="48"/>
      <c r="DL541" s="48"/>
      <c r="DM541" s="48"/>
      <c r="DN541" s="48"/>
      <c r="DO541" s="48"/>
      <c r="DP541" s="48"/>
    </row>
    <row r="542" spans="1:120" ht="18.75" x14ac:dyDescent="0.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  <c r="AA542" s="46"/>
      <c r="AB542" s="46"/>
      <c r="AC542" s="46"/>
      <c r="AD542" s="46"/>
      <c r="AE542" s="46"/>
      <c r="AF542" s="46"/>
      <c r="AG542" s="46"/>
      <c r="AH542" s="46"/>
      <c r="AI542" s="46"/>
      <c r="AJ542" s="46"/>
      <c r="AK542" s="46"/>
      <c r="AL542" s="46"/>
      <c r="AM542" s="46"/>
      <c r="AN542" s="46"/>
      <c r="AO542" s="46"/>
      <c r="AP542" s="46"/>
      <c r="AQ542" s="46"/>
      <c r="AR542" s="46"/>
      <c r="AS542" s="46"/>
      <c r="AT542" s="46"/>
      <c r="AU542" s="46"/>
      <c r="AV542" s="46"/>
      <c r="AW542" s="46"/>
      <c r="AX542" s="46"/>
      <c r="AY542" s="46"/>
      <c r="AZ542" s="46"/>
      <c r="BA542" s="46"/>
      <c r="BB542" s="46"/>
      <c r="BC542" s="46"/>
      <c r="BD542" s="46"/>
      <c r="BE542" s="46"/>
      <c r="BF542" s="46"/>
      <c r="BG542" s="46"/>
      <c r="BH542" s="46"/>
      <c r="BI542" s="48"/>
      <c r="BJ542" s="48"/>
      <c r="BK542" s="48"/>
      <c r="BL542" s="48"/>
      <c r="BM542" s="48"/>
      <c r="BN542" s="48"/>
      <c r="BO542" s="48"/>
      <c r="BP542" s="48"/>
      <c r="BQ542" s="48"/>
      <c r="BR542" s="48"/>
      <c r="BS542" s="48"/>
      <c r="BT542" s="48"/>
      <c r="BU542" s="48"/>
      <c r="BV542" s="48"/>
      <c r="BW542" s="48"/>
      <c r="BX542" s="48"/>
      <c r="BY542" s="48"/>
      <c r="BZ542" s="48"/>
      <c r="CA542" s="48"/>
      <c r="CB542" s="48"/>
      <c r="CC542" s="48"/>
      <c r="CD542" s="48"/>
      <c r="CE542" s="48"/>
      <c r="CF542" s="48"/>
      <c r="CG542" s="48"/>
      <c r="CH542" s="48"/>
      <c r="CI542" s="48"/>
      <c r="CJ542" s="48"/>
      <c r="CK542" s="48"/>
      <c r="CL542" s="48"/>
      <c r="CM542" s="48"/>
      <c r="CN542" s="48"/>
      <c r="CO542" s="48"/>
      <c r="CP542" s="48"/>
      <c r="CQ542" s="48"/>
      <c r="CR542" s="48"/>
      <c r="CS542" s="48"/>
      <c r="CT542" s="48"/>
      <c r="CU542" s="48"/>
      <c r="CV542" s="48"/>
      <c r="CW542" s="48"/>
      <c r="CX542" s="48"/>
      <c r="CY542" s="48"/>
      <c r="CZ542" s="48"/>
      <c r="DA542" s="48"/>
      <c r="DB542" s="48"/>
      <c r="DC542" s="48"/>
      <c r="DD542" s="48"/>
      <c r="DE542" s="48"/>
      <c r="DF542" s="48"/>
      <c r="DG542" s="48"/>
      <c r="DH542" s="48"/>
      <c r="DI542" s="48"/>
      <c r="DJ542" s="48"/>
      <c r="DK542" s="48"/>
      <c r="DL542" s="48"/>
      <c r="DM542" s="48"/>
      <c r="DN542" s="48"/>
      <c r="DO542" s="48"/>
      <c r="DP542" s="48"/>
    </row>
    <row r="543" spans="1:120" ht="18.75" x14ac:dyDescent="0.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  <c r="AA543" s="46"/>
      <c r="AB543" s="46"/>
      <c r="AC543" s="46"/>
      <c r="AD543" s="46"/>
      <c r="AE543" s="46"/>
      <c r="AF543" s="46"/>
      <c r="AG543" s="46"/>
      <c r="AH543" s="46"/>
      <c r="AI543" s="46"/>
      <c r="AJ543" s="46"/>
      <c r="AK543" s="46"/>
      <c r="AL543" s="46"/>
      <c r="AM543" s="46"/>
      <c r="AN543" s="46"/>
      <c r="AO543" s="46"/>
      <c r="AP543" s="46"/>
      <c r="AQ543" s="46"/>
      <c r="AR543" s="46"/>
      <c r="AS543" s="46"/>
      <c r="AT543" s="46"/>
      <c r="AU543" s="46"/>
      <c r="AV543" s="46"/>
      <c r="AW543" s="46"/>
      <c r="AX543" s="46"/>
      <c r="AY543" s="46"/>
      <c r="AZ543" s="46"/>
      <c r="BA543" s="46"/>
      <c r="BB543" s="46"/>
      <c r="BC543" s="46"/>
      <c r="BD543" s="46"/>
      <c r="BE543" s="46"/>
      <c r="BF543" s="46"/>
      <c r="BG543" s="46"/>
      <c r="BH543" s="46"/>
      <c r="BI543" s="48"/>
      <c r="BJ543" s="48"/>
      <c r="BK543" s="48"/>
      <c r="BL543" s="48"/>
      <c r="BM543" s="48"/>
      <c r="BN543" s="48"/>
      <c r="BO543" s="48"/>
      <c r="BP543" s="48"/>
      <c r="BQ543" s="48"/>
      <c r="BR543" s="48"/>
      <c r="BS543" s="48"/>
      <c r="BT543" s="48"/>
      <c r="BU543" s="48"/>
      <c r="BV543" s="48"/>
      <c r="BW543" s="48"/>
      <c r="BX543" s="48"/>
      <c r="BY543" s="48"/>
      <c r="BZ543" s="48"/>
      <c r="CA543" s="48"/>
      <c r="CB543" s="48"/>
      <c r="CC543" s="48"/>
      <c r="CD543" s="48"/>
      <c r="CE543" s="48"/>
      <c r="CF543" s="48"/>
      <c r="CG543" s="48"/>
      <c r="CH543" s="48"/>
      <c r="CI543" s="48"/>
      <c r="CJ543" s="48"/>
      <c r="CK543" s="48"/>
      <c r="CL543" s="48"/>
      <c r="CM543" s="48"/>
      <c r="CN543" s="48"/>
      <c r="CO543" s="48"/>
      <c r="CP543" s="48"/>
      <c r="CQ543" s="48"/>
      <c r="CR543" s="48"/>
      <c r="CS543" s="48"/>
      <c r="CT543" s="48"/>
      <c r="CU543" s="48"/>
      <c r="CV543" s="48"/>
      <c r="CW543" s="48"/>
      <c r="CX543" s="48"/>
      <c r="CY543" s="48"/>
      <c r="CZ543" s="48"/>
      <c r="DA543" s="48"/>
      <c r="DB543" s="48"/>
      <c r="DC543" s="48"/>
      <c r="DD543" s="48"/>
      <c r="DE543" s="48"/>
      <c r="DF543" s="48"/>
      <c r="DG543" s="48"/>
      <c r="DH543" s="48"/>
      <c r="DI543" s="48"/>
      <c r="DJ543" s="48"/>
      <c r="DK543" s="48"/>
      <c r="DL543" s="48"/>
      <c r="DM543" s="48"/>
      <c r="DN543" s="48"/>
      <c r="DO543" s="48"/>
      <c r="DP543" s="48"/>
    </row>
    <row r="544" spans="1:120" ht="18.75" x14ac:dyDescent="0.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  <c r="AA544" s="46"/>
      <c r="AB544" s="46"/>
      <c r="AC544" s="46"/>
      <c r="AD544" s="46"/>
      <c r="AE544" s="46"/>
      <c r="AF544" s="46"/>
      <c r="AG544" s="46"/>
      <c r="AH544" s="46"/>
      <c r="AI544" s="46"/>
      <c r="AJ544" s="46"/>
      <c r="AK544" s="46"/>
      <c r="AL544" s="46"/>
      <c r="AM544" s="46"/>
      <c r="AN544" s="46"/>
      <c r="AO544" s="46"/>
      <c r="AP544" s="46"/>
      <c r="AQ544" s="46"/>
      <c r="AR544" s="46"/>
      <c r="AS544" s="46"/>
      <c r="AT544" s="46"/>
      <c r="AU544" s="46"/>
      <c r="AV544" s="46"/>
      <c r="AW544" s="46"/>
      <c r="AX544" s="46"/>
      <c r="AY544" s="46"/>
      <c r="AZ544" s="46"/>
      <c r="BA544" s="46"/>
      <c r="BB544" s="46"/>
      <c r="BC544" s="46"/>
      <c r="BD544" s="46"/>
      <c r="BE544" s="46"/>
      <c r="BF544" s="46"/>
      <c r="BG544" s="46"/>
      <c r="BH544" s="46"/>
      <c r="BI544" s="48"/>
      <c r="BJ544" s="48"/>
      <c r="BK544" s="48"/>
      <c r="BL544" s="48"/>
      <c r="BM544" s="48"/>
      <c r="BN544" s="48"/>
      <c r="BO544" s="48"/>
      <c r="BP544" s="48"/>
      <c r="BQ544" s="48"/>
      <c r="BR544" s="48"/>
      <c r="BS544" s="48"/>
      <c r="BT544" s="48"/>
      <c r="BU544" s="48"/>
      <c r="BV544" s="48"/>
      <c r="BW544" s="48"/>
      <c r="BX544" s="48"/>
      <c r="BY544" s="48"/>
      <c r="BZ544" s="48"/>
      <c r="CA544" s="48"/>
      <c r="CB544" s="48"/>
      <c r="CC544" s="48"/>
      <c r="CD544" s="48"/>
      <c r="CE544" s="48"/>
      <c r="CF544" s="48"/>
      <c r="CG544" s="48"/>
      <c r="CH544" s="48"/>
      <c r="CI544" s="48"/>
      <c r="CJ544" s="48"/>
      <c r="CK544" s="48"/>
      <c r="CL544" s="48"/>
      <c r="CM544" s="48"/>
      <c r="CN544" s="48"/>
      <c r="CO544" s="48"/>
      <c r="CP544" s="48"/>
      <c r="CQ544" s="48"/>
      <c r="CR544" s="48"/>
      <c r="CS544" s="48"/>
      <c r="CT544" s="48"/>
      <c r="CU544" s="48"/>
      <c r="CV544" s="48"/>
      <c r="CW544" s="48"/>
      <c r="CX544" s="48"/>
      <c r="CY544" s="48"/>
      <c r="CZ544" s="48"/>
      <c r="DA544" s="48"/>
      <c r="DB544" s="48"/>
      <c r="DC544" s="48"/>
      <c r="DD544" s="48"/>
      <c r="DE544" s="48"/>
      <c r="DF544" s="48"/>
      <c r="DG544" s="48"/>
      <c r="DH544" s="48"/>
      <c r="DI544" s="48"/>
      <c r="DJ544" s="48"/>
      <c r="DK544" s="48"/>
      <c r="DL544" s="48"/>
      <c r="DM544" s="48"/>
      <c r="DN544" s="48"/>
      <c r="DO544" s="48"/>
      <c r="DP544" s="48"/>
    </row>
    <row r="545" spans="1:120" ht="18.75" x14ac:dyDescent="0.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  <c r="AA545" s="46"/>
      <c r="AB545" s="46"/>
      <c r="AC545" s="46"/>
      <c r="AD545" s="46"/>
      <c r="AE545" s="46"/>
      <c r="AF545" s="46"/>
      <c r="AG545" s="46"/>
      <c r="AH545" s="46"/>
      <c r="AI545" s="46"/>
      <c r="AJ545" s="46"/>
      <c r="AK545" s="46"/>
      <c r="AL545" s="46"/>
      <c r="AM545" s="46"/>
      <c r="AN545" s="46"/>
      <c r="AO545" s="46"/>
      <c r="AP545" s="46"/>
      <c r="AQ545" s="46"/>
      <c r="AR545" s="46"/>
      <c r="AS545" s="46"/>
      <c r="AT545" s="46"/>
      <c r="AU545" s="46"/>
      <c r="AV545" s="46"/>
      <c r="AW545" s="46"/>
      <c r="AX545" s="46"/>
      <c r="AY545" s="46"/>
      <c r="AZ545" s="46"/>
      <c r="BA545" s="46"/>
      <c r="BB545" s="46"/>
      <c r="BC545" s="46"/>
      <c r="BD545" s="46"/>
      <c r="BE545" s="46"/>
      <c r="BF545" s="46"/>
      <c r="BG545" s="46"/>
      <c r="BH545" s="46"/>
      <c r="BI545" s="48"/>
      <c r="BJ545" s="48"/>
      <c r="BK545" s="48"/>
      <c r="BL545" s="48"/>
      <c r="BM545" s="48"/>
      <c r="BN545" s="48"/>
      <c r="BO545" s="48"/>
      <c r="BP545" s="48"/>
      <c r="BQ545" s="48"/>
      <c r="BR545" s="48"/>
      <c r="BS545" s="48"/>
      <c r="BT545" s="48"/>
      <c r="BU545" s="48"/>
      <c r="BV545" s="48"/>
      <c r="BW545" s="48"/>
      <c r="BX545" s="48"/>
      <c r="BY545" s="48"/>
      <c r="BZ545" s="48"/>
      <c r="CA545" s="48"/>
      <c r="CB545" s="48"/>
      <c r="CC545" s="48"/>
      <c r="CD545" s="48"/>
      <c r="CE545" s="48"/>
      <c r="CF545" s="48"/>
      <c r="CG545" s="48"/>
      <c r="CH545" s="48"/>
      <c r="CI545" s="48"/>
      <c r="CJ545" s="48"/>
      <c r="CK545" s="48"/>
      <c r="CL545" s="48"/>
      <c r="CM545" s="48"/>
      <c r="CN545" s="48"/>
      <c r="CO545" s="48"/>
      <c r="CP545" s="48"/>
      <c r="CQ545" s="48"/>
      <c r="CR545" s="48"/>
      <c r="CS545" s="48"/>
      <c r="CT545" s="48"/>
      <c r="CU545" s="48"/>
      <c r="CV545" s="48"/>
      <c r="CW545" s="48"/>
      <c r="CX545" s="48"/>
      <c r="CY545" s="48"/>
      <c r="CZ545" s="48"/>
      <c r="DA545" s="48"/>
      <c r="DB545" s="48"/>
      <c r="DC545" s="48"/>
      <c r="DD545" s="48"/>
      <c r="DE545" s="48"/>
      <c r="DF545" s="48"/>
      <c r="DG545" s="48"/>
      <c r="DH545" s="48"/>
      <c r="DI545" s="48"/>
      <c r="DJ545" s="48"/>
      <c r="DK545" s="48"/>
      <c r="DL545" s="48"/>
      <c r="DM545" s="48"/>
      <c r="DN545" s="48"/>
      <c r="DO545" s="48"/>
      <c r="DP545" s="48"/>
    </row>
    <row r="546" spans="1:120" ht="18.75" x14ac:dyDescent="0.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  <c r="AA546" s="46"/>
      <c r="AB546" s="46"/>
      <c r="AC546" s="46"/>
      <c r="AD546" s="46"/>
      <c r="AE546" s="46"/>
      <c r="AF546" s="46"/>
      <c r="AG546" s="46"/>
      <c r="AH546" s="46"/>
      <c r="AI546" s="46"/>
      <c r="AJ546" s="46"/>
      <c r="AK546" s="46"/>
      <c r="AL546" s="46"/>
      <c r="AM546" s="46"/>
      <c r="AN546" s="46"/>
      <c r="AO546" s="46"/>
      <c r="AP546" s="46"/>
      <c r="AQ546" s="46"/>
      <c r="AR546" s="46"/>
      <c r="AS546" s="46"/>
      <c r="AT546" s="46"/>
      <c r="AU546" s="46"/>
      <c r="AV546" s="46"/>
      <c r="AW546" s="46"/>
      <c r="AX546" s="46"/>
      <c r="AY546" s="46"/>
      <c r="AZ546" s="46"/>
      <c r="BA546" s="46"/>
      <c r="BB546" s="46"/>
      <c r="BC546" s="46"/>
      <c r="BD546" s="46"/>
      <c r="BE546" s="46"/>
      <c r="BF546" s="46"/>
      <c r="BG546" s="46"/>
      <c r="BH546" s="46"/>
      <c r="BI546" s="48"/>
      <c r="BJ546" s="48"/>
      <c r="BK546" s="48"/>
      <c r="BL546" s="48"/>
      <c r="BM546" s="48"/>
      <c r="BN546" s="48"/>
      <c r="BO546" s="48"/>
      <c r="BP546" s="48"/>
      <c r="BQ546" s="48"/>
      <c r="BR546" s="48"/>
      <c r="BS546" s="48"/>
      <c r="BT546" s="48"/>
      <c r="BU546" s="48"/>
      <c r="BV546" s="48"/>
      <c r="BW546" s="48"/>
      <c r="BX546" s="48"/>
      <c r="BY546" s="48"/>
      <c r="BZ546" s="48"/>
      <c r="CA546" s="48"/>
      <c r="CB546" s="48"/>
      <c r="CC546" s="48"/>
      <c r="CD546" s="48"/>
      <c r="CE546" s="48"/>
      <c r="CF546" s="48"/>
      <c r="CG546" s="48"/>
      <c r="CH546" s="48"/>
      <c r="CI546" s="48"/>
      <c r="CJ546" s="48"/>
      <c r="CK546" s="48"/>
      <c r="CL546" s="48"/>
      <c r="CM546" s="48"/>
      <c r="CN546" s="48"/>
      <c r="CO546" s="48"/>
      <c r="CP546" s="48"/>
      <c r="CQ546" s="48"/>
      <c r="CR546" s="48"/>
      <c r="CS546" s="48"/>
      <c r="CT546" s="48"/>
      <c r="CU546" s="48"/>
      <c r="CV546" s="48"/>
      <c r="CW546" s="48"/>
      <c r="CX546" s="48"/>
      <c r="CY546" s="48"/>
      <c r="CZ546" s="48"/>
      <c r="DA546" s="48"/>
      <c r="DB546" s="48"/>
      <c r="DC546" s="48"/>
      <c r="DD546" s="48"/>
      <c r="DE546" s="48"/>
      <c r="DF546" s="48"/>
      <c r="DG546" s="48"/>
      <c r="DH546" s="48"/>
      <c r="DI546" s="48"/>
      <c r="DJ546" s="48"/>
      <c r="DK546" s="48"/>
      <c r="DL546" s="48"/>
      <c r="DM546" s="48"/>
      <c r="DN546" s="48"/>
      <c r="DO546" s="48"/>
      <c r="DP546" s="48"/>
    </row>
    <row r="547" spans="1:120" ht="18.75" x14ac:dyDescent="0.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  <c r="AA547" s="46"/>
      <c r="AB547" s="46"/>
      <c r="AC547" s="46"/>
      <c r="AD547" s="46"/>
      <c r="AE547" s="46"/>
      <c r="AF547" s="46"/>
      <c r="AG547" s="46"/>
      <c r="AH547" s="46"/>
      <c r="AI547" s="46"/>
      <c r="AJ547" s="46"/>
      <c r="AK547" s="46"/>
      <c r="AL547" s="46"/>
      <c r="AM547" s="46"/>
      <c r="AN547" s="46"/>
      <c r="AO547" s="46"/>
      <c r="AP547" s="46"/>
      <c r="AQ547" s="46"/>
      <c r="AR547" s="46"/>
      <c r="AS547" s="46"/>
      <c r="AT547" s="46"/>
      <c r="AU547" s="46"/>
      <c r="AV547" s="46"/>
      <c r="AW547" s="46"/>
      <c r="AX547" s="46"/>
      <c r="AY547" s="46"/>
      <c r="AZ547" s="46"/>
      <c r="BA547" s="46"/>
      <c r="BB547" s="46"/>
      <c r="BC547" s="46"/>
      <c r="BD547" s="46"/>
      <c r="BE547" s="46"/>
      <c r="BF547" s="46"/>
      <c r="BG547" s="46"/>
      <c r="BH547" s="46"/>
      <c r="BI547" s="48"/>
      <c r="BJ547" s="48"/>
      <c r="BK547" s="48"/>
      <c r="BL547" s="48"/>
      <c r="BM547" s="48"/>
      <c r="BN547" s="48"/>
      <c r="BO547" s="48"/>
      <c r="BP547" s="48"/>
      <c r="BQ547" s="48"/>
      <c r="BR547" s="48"/>
      <c r="BS547" s="48"/>
      <c r="BT547" s="48"/>
      <c r="BU547" s="48"/>
      <c r="BV547" s="48"/>
      <c r="BW547" s="48"/>
      <c r="BX547" s="48"/>
      <c r="BY547" s="48"/>
      <c r="BZ547" s="48"/>
      <c r="CA547" s="48"/>
      <c r="CB547" s="48"/>
      <c r="CC547" s="48"/>
      <c r="CD547" s="48"/>
      <c r="CE547" s="48"/>
      <c r="CF547" s="48"/>
      <c r="CG547" s="48"/>
      <c r="CH547" s="48"/>
      <c r="CI547" s="48"/>
      <c r="CJ547" s="48"/>
      <c r="CK547" s="48"/>
      <c r="CL547" s="48"/>
      <c r="CM547" s="48"/>
      <c r="CN547" s="48"/>
      <c r="CO547" s="48"/>
      <c r="CP547" s="48"/>
      <c r="CQ547" s="48"/>
      <c r="CR547" s="48"/>
      <c r="CS547" s="48"/>
      <c r="CT547" s="48"/>
      <c r="CU547" s="48"/>
      <c r="CV547" s="48"/>
      <c r="CW547" s="48"/>
      <c r="CX547" s="48"/>
      <c r="CY547" s="48"/>
      <c r="CZ547" s="48"/>
      <c r="DA547" s="48"/>
      <c r="DB547" s="48"/>
      <c r="DC547" s="48"/>
      <c r="DD547" s="48"/>
      <c r="DE547" s="48"/>
      <c r="DF547" s="48"/>
      <c r="DG547" s="48"/>
      <c r="DH547" s="48"/>
      <c r="DI547" s="48"/>
      <c r="DJ547" s="48"/>
      <c r="DK547" s="48"/>
      <c r="DL547" s="48"/>
      <c r="DM547" s="48"/>
      <c r="DN547" s="48"/>
      <c r="DO547" s="48"/>
      <c r="DP547" s="48"/>
    </row>
    <row r="548" spans="1:120" ht="18.75" x14ac:dyDescent="0.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  <c r="AA548" s="46"/>
      <c r="AB548" s="46"/>
      <c r="AC548" s="46"/>
      <c r="AD548" s="46"/>
      <c r="AE548" s="46"/>
      <c r="AF548" s="46"/>
      <c r="AG548" s="46"/>
      <c r="AH548" s="46"/>
      <c r="AI548" s="46"/>
      <c r="AJ548" s="46"/>
      <c r="AK548" s="46"/>
      <c r="AL548" s="46"/>
      <c r="AM548" s="46"/>
      <c r="AN548" s="46"/>
      <c r="AO548" s="46"/>
      <c r="AP548" s="46"/>
      <c r="AQ548" s="46"/>
      <c r="AR548" s="46"/>
      <c r="AS548" s="46"/>
      <c r="AT548" s="46"/>
      <c r="AU548" s="46"/>
      <c r="AV548" s="46"/>
      <c r="AW548" s="46"/>
      <c r="AX548" s="46"/>
      <c r="AY548" s="46"/>
      <c r="AZ548" s="46"/>
      <c r="BA548" s="46"/>
      <c r="BB548" s="46"/>
      <c r="BC548" s="46"/>
      <c r="BD548" s="46"/>
      <c r="BE548" s="46"/>
      <c r="BF548" s="46"/>
      <c r="BG548" s="46"/>
      <c r="BH548" s="46"/>
      <c r="BI548" s="48"/>
      <c r="BJ548" s="48"/>
      <c r="BK548" s="48"/>
      <c r="BL548" s="48"/>
      <c r="BM548" s="48"/>
      <c r="BN548" s="48"/>
      <c r="BO548" s="48"/>
      <c r="BP548" s="48"/>
      <c r="BQ548" s="48"/>
      <c r="BR548" s="48"/>
      <c r="BS548" s="48"/>
      <c r="BT548" s="48"/>
      <c r="BU548" s="48"/>
      <c r="BV548" s="48"/>
      <c r="BW548" s="48"/>
      <c r="BX548" s="48"/>
      <c r="BY548" s="48"/>
      <c r="BZ548" s="48"/>
      <c r="CA548" s="48"/>
      <c r="CB548" s="48"/>
      <c r="CC548" s="48"/>
      <c r="CD548" s="48"/>
      <c r="CE548" s="48"/>
      <c r="CF548" s="48"/>
      <c r="CG548" s="48"/>
      <c r="CH548" s="48"/>
      <c r="CI548" s="48"/>
      <c r="CJ548" s="48"/>
      <c r="CK548" s="48"/>
      <c r="CL548" s="48"/>
      <c r="CM548" s="48"/>
      <c r="CN548" s="48"/>
      <c r="CO548" s="48"/>
      <c r="CP548" s="48"/>
      <c r="CQ548" s="48"/>
      <c r="CR548" s="48"/>
      <c r="CS548" s="48"/>
      <c r="CT548" s="48"/>
      <c r="CU548" s="48"/>
      <c r="CV548" s="48"/>
      <c r="CW548" s="48"/>
      <c r="CX548" s="48"/>
      <c r="CY548" s="48"/>
      <c r="CZ548" s="48"/>
      <c r="DA548" s="48"/>
      <c r="DB548" s="48"/>
      <c r="DC548" s="48"/>
      <c r="DD548" s="48"/>
      <c r="DE548" s="48"/>
      <c r="DF548" s="48"/>
      <c r="DG548" s="48"/>
      <c r="DH548" s="48"/>
      <c r="DI548" s="48"/>
      <c r="DJ548" s="48"/>
      <c r="DK548" s="48"/>
      <c r="DL548" s="48"/>
      <c r="DM548" s="48"/>
      <c r="DN548" s="48"/>
      <c r="DO548" s="48"/>
      <c r="DP548" s="48"/>
    </row>
    <row r="549" spans="1:120" ht="18.75" x14ac:dyDescent="0.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  <c r="AA549" s="46"/>
      <c r="AB549" s="46"/>
      <c r="AC549" s="46"/>
      <c r="AD549" s="46"/>
      <c r="AE549" s="46"/>
      <c r="AF549" s="46"/>
      <c r="AG549" s="46"/>
      <c r="AH549" s="46"/>
      <c r="AI549" s="46"/>
      <c r="AJ549" s="46"/>
      <c r="AK549" s="46"/>
      <c r="AL549" s="46"/>
      <c r="AM549" s="46"/>
      <c r="AN549" s="46"/>
      <c r="AO549" s="46"/>
      <c r="AP549" s="46"/>
      <c r="AQ549" s="46"/>
      <c r="AR549" s="46"/>
      <c r="AS549" s="46"/>
      <c r="AT549" s="46"/>
      <c r="AU549" s="46"/>
      <c r="AV549" s="46"/>
      <c r="AW549" s="46"/>
      <c r="AX549" s="46"/>
      <c r="AY549" s="46"/>
      <c r="AZ549" s="46"/>
      <c r="BA549" s="46"/>
      <c r="BB549" s="46"/>
      <c r="BC549" s="46"/>
      <c r="BD549" s="46"/>
      <c r="BE549" s="46"/>
      <c r="BF549" s="46"/>
      <c r="BG549" s="46"/>
      <c r="BH549" s="46"/>
      <c r="BI549" s="48"/>
      <c r="BJ549" s="48"/>
      <c r="BK549" s="48"/>
      <c r="BL549" s="48"/>
      <c r="BM549" s="48"/>
      <c r="BN549" s="48"/>
      <c r="BO549" s="48"/>
      <c r="BP549" s="48"/>
      <c r="BQ549" s="48"/>
      <c r="BR549" s="48"/>
      <c r="BS549" s="48"/>
      <c r="BT549" s="48"/>
      <c r="BU549" s="48"/>
      <c r="BV549" s="48"/>
      <c r="BW549" s="48"/>
      <c r="BX549" s="48"/>
      <c r="BY549" s="48"/>
      <c r="BZ549" s="48"/>
      <c r="CA549" s="48"/>
      <c r="CB549" s="48"/>
      <c r="CC549" s="48"/>
      <c r="CD549" s="48"/>
      <c r="CE549" s="48"/>
      <c r="CF549" s="48"/>
      <c r="CG549" s="48"/>
      <c r="CH549" s="48"/>
      <c r="CI549" s="48"/>
      <c r="CJ549" s="48"/>
      <c r="CK549" s="48"/>
      <c r="CL549" s="48"/>
      <c r="CM549" s="48"/>
      <c r="CN549" s="48"/>
      <c r="CO549" s="48"/>
      <c r="CP549" s="48"/>
      <c r="CQ549" s="48"/>
      <c r="CR549" s="48"/>
      <c r="CS549" s="48"/>
      <c r="CT549" s="48"/>
      <c r="CU549" s="48"/>
      <c r="CV549" s="48"/>
      <c r="CW549" s="48"/>
      <c r="CX549" s="48"/>
      <c r="CY549" s="48"/>
      <c r="CZ549" s="48"/>
      <c r="DA549" s="48"/>
      <c r="DB549" s="48"/>
      <c r="DC549" s="48"/>
      <c r="DD549" s="48"/>
      <c r="DE549" s="48"/>
      <c r="DF549" s="48"/>
      <c r="DG549" s="48"/>
      <c r="DH549" s="48"/>
      <c r="DI549" s="48"/>
      <c r="DJ549" s="48"/>
      <c r="DK549" s="48"/>
      <c r="DL549" s="48"/>
      <c r="DM549" s="48"/>
      <c r="DN549" s="48"/>
      <c r="DO549" s="48"/>
      <c r="DP549" s="48"/>
    </row>
    <row r="550" spans="1:120" ht="18.75" x14ac:dyDescent="0.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  <c r="AA550" s="46"/>
      <c r="AB550" s="46"/>
      <c r="AC550" s="46"/>
      <c r="AD550" s="46"/>
      <c r="AE550" s="46"/>
      <c r="AF550" s="46"/>
      <c r="AG550" s="46"/>
      <c r="AH550" s="46"/>
      <c r="AI550" s="46"/>
      <c r="AJ550" s="46"/>
      <c r="AK550" s="46"/>
      <c r="AL550" s="46"/>
      <c r="AM550" s="46"/>
      <c r="AN550" s="46"/>
      <c r="AO550" s="46"/>
      <c r="AP550" s="46"/>
      <c r="AQ550" s="46"/>
      <c r="AR550" s="46"/>
      <c r="AS550" s="46"/>
      <c r="AT550" s="46"/>
      <c r="AU550" s="46"/>
      <c r="AV550" s="46"/>
      <c r="AW550" s="46"/>
      <c r="AX550" s="46"/>
      <c r="AY550" s="46"/>
      <c r="AZ550" s="46"/>
      <c r="BA550" s="46"/>
      <c r="BB550" s="46"/>
      <c r="BC550" s="46"/>
      <c r="BD550" s="46"/>
      <c r="BE550" s="46"/>
      <c r="BF550" s="46"/>
      <c r="BG550" s="46"/>
      <c r="BH550" s="46"/>
      <c r="BI550" s="48"/>
      <c r="BJ550" s="48"/>
      <c r="BK550" s="48"/>
      <c r="BL550" s="48"/>
      <c r="BM550" s="48"/>
      <c r="BN550" s="48"/>
      <c r="BO550" s="48"/>
      <c r="BP550" s="48"/>
      <c r="BQ550" s="48"/>
      <c r="BR550" s="48"/>
      <c r="BS550" s="48"/>
      <c r="BT550" s="48"/>
      <c r="BU550" s="48"/>
      <c r="BV550" s="48"/>
      <c r="BW550" s="48"/>
      <c r="BX550" s="48"/>
      <c r="BY550" s="48"/>
      <c r="BZ550" s="48"/>
      <c r="CA550" s="48"/>
      <c r="CB550" s="48"/>
      <c r="CC550" s="48"/>
      <c r="CD550" s="48"/>
      <c r="CE550" s="48"/>
      <c r="CF550" s="48"/>
      <c r="CG550" s="48"/>
      <c r="CH550" s="48"/>
      <c r="CI550" s="48"/>
      <c r="CJ550" s="48"/>
      <c r="CK550" s="48"/>
      <c r="CL550" s="48"/>
      <c r="CM550" s="48"/>
      <c r="CN550" s="48"/>
      <c r="CO550" s="48"/>
      <c r="CP550" s="48"/>
      <c r="CQ550" s="48"/>
      <c r="CR550" s="48"/>
      <c r="CS550" s="48"/>
      <c r="CT550" s="48"/>
      <c r="CU550" s="48"/>
      <c r="CV550" s="48"/>
      <c r="CW550" s="48"/>
      <c r="CX550" s="48"/>
      <c r="CY550" s="48"/>
      <c r="CZ550" s="48"/>
      <c r="DA550" s="48"/>
      <c r="DB550" s="48"/>
      <c r="DC550" s="48"/>
      <c r="DD550" s="48"/>
      <c r="DE550" s="48"/>
      <c r="DF550" s="48"/>
      <c r="DG550" s="48"/>
      <c r="DH550" s="48"/>
      <c r="DI550" s="48"/>
      <c r="DJ550" s="48"/>
      <c r="DK550" s="48"/>
      <c r="DL550" s="48"/>
      <c r="DM550" s="48"/>
      <c r="DN550" s="48"/>
      <c r="DO550" s="48"/>
      <c r="DP550" s="48"/>
    </row>
    <row r="551" spans="1:120" ht="18.75" x14ac:dyDescent="0.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  <c r="AA551" s="46"/>
      <c r="AB551" s="46"/>
      <c r="AC551" s="46"/>
      <c r="AD551" s="46"/>
      <c r="AE551" s="46"/>
      <c r="AF551" s="46"/>
      <c r="AG551" s="46"/>
      <c r="AH551" s="46"/>
      <c r="AI551" s="46"/>
      <c r="AJ551" s="46"/>
      <c r="AK551" s="46"/>
      <c r="AL551" s="46"/>
      <c r="AM551" s="46"/>
      <c r="AN551" s="46"/>
      <c r="AO551" s="46"/>
      <c r="AP551" s="46"/>
      <c r="AQ551" s="46"/>
      <c r="AR551" s="46"/>
      <c r="AS551" s="46"/>
      <c r="AT551" s="46"/>
      <c r="AU551" s="46"/>
      <c r="AV551" s="46"/>
      <c r="AW551" s="46"/>
      <c r="AX551" s="46"/>
      <c r="AY551" s="46"/>
      <c r="AZ551" s="46"/>
      <c r="BA551" s="46"/>
      <c r="BB551" s="46"/>
      <c r="BC551" s="46"/>
      <c r="BD551" s="46"/>
      <c r="BE551" s="46"/>
      <c r="BF551" s="46"/>
      <c r="BG551" s="46"/>
      <c r="BH551" s="46"/>
      <c r="BI551" s="48"/>
      <c r="BJ551" s="48"/>
      <c r="BK551" s="48"/>
      <c r="BL551" s="48"/>
      <c r="BM551" s="48"/>
      <c r="BN551" s="48"/>
      <c r="BO551" s="48"/>
      <c r="BP551" s="48"/>
      <c r="BQ551" s="48"/>
      <c r="BR551" s="48"/>
      <c r="BS551" s="48"/>
      <c r="BT551" s="48"/>
      <c r="BU551" s="48"/>
      <c r="BV551" s="48"/>
      <c r="BW551" s="48"/>
      <c r="BX551" s="48"/>
      <c r="BY551" s="48"/>
      <c r="BZ551" s="48"/>
      <c r="CA551" s="48"/>
      <c r="CB551" s="48"/>
      <c r="CC551" s="48"/>
      <c r="CD551" s="48"/>
      <c r="CE551" s="48"/>
      <c r="CF551" s="48"/>
      <c r="CG551" s="48"/>
      <c r="CH551" s="48"/>
      <c r="CI551" s="48"/>
      <c r="CJ551" s="48"/>
      <c r="CK551" s="48"/>
      <c r="CL551" s="48"/>
      <c r="CM551" s="48"/>
      <c r="CN551" s="48"/>
      <c r="CO551" s="48"/>
      <c r="CP551" s="48"/>
      <c r="CQ551" s="48"/>
      <c r="CR551" s="48"/>
      <c r="CS551" s="48"/>
      <c r="CT551" s="48"/>
      <c r="CU551" s="48"/>
      <c r="CV551" s="48"/>
      <c r="CW551" s="48"/>
      <c r="CX551" s="48"/>
      <c r="CY551" s="48"/>
      <c r="CZ551" s="48"/>
      <c r="DA551" s="48"/>
      <c r="DB551" s="48"/>
      <c r="DC551" s="48"/>
      <c r="DD551" s="48"/>
      <c r="DE551" s="48"/>
      <c r="DF551" s="48"/>
      <c r="DG551" s="48"/>
      <c r="DH551" s="48"/>
      <c r="DI551" s="48"/>
      <c r="DJ551" s="48"/>
      <c r="DK551" s="48"/>
      <c r="DL551" s="48"/>
      <c r="DM551" s="48"/>
      <c r="DN551" s="48"/>
      <c r="DO551" s="48"/>
      <c r="DP551" s="48"/>
    </row>
    <row r="552" spans="1:120" ht="18.75" x14ac:dyDescent="0.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  <c r="AA552" s="46"/>
      <c r="AB552" s="46"/>
      <c r="AC552" s="46"/>
      <c r="AD552" s="46"/>
      <c r="AE552" s="46"/>
      <c r="AF552" s="46"/>
      <c r="AG552" s="46"/>
      <c r="AH552" s="46"/>
      <c r="AI552" s="46"/>
      <c r="AJ552" s="46"/>
      <c r="AK552" s="46"/>
      <c r="AL552" s="46"/>
      <c r="AM552" s="46"/>
      <c r="AN552" s="46"/>
      <c r="AO552" s="46"/>
      <c r="AP552" s="46"/>
      <c r="AQ552" s="46"/>
      <c r="AR552" s="46"/>
      <c r="AS552" s="46"/>
      <c r="AT552" s="46"/>
      <c r="AU552" s="46"/>
      <c r="AV552" s="46"/>
      <c r="AW552" s="46"/>
      <c r="AX552" s="46"/>
      <c r="AY552" s="46"/>
      <c r="AZ552" s="46"/>
      <c r="BA552" s="46"/>
      <c r="BB552" s="46"/>
      <c r="BC552" s="46"/>
      <c r="BD552" s="46"/>
      <c r="BE552" s="46"/>
      <c r="BF552" s="46"/>
      <c r="BG552" s="46"/>
      <c r="BH552" s="46"/>
      <c r="BI552" s="48"/>
      <c r="BJ552" s="48"/>
      <c r="BK552" s="48"/>
      <c r="BL552" s="48"/>
      <c r="BM552" s="48"/>
      <c r="BN552" s="48"/>
      <c r="BO552" s="48"/>
      <c r="BP552" s="48"/>
      <c r="BQ552" s="48"/>
      <c r="BR552" s="48"/>
      <c r="BS552" s="48"/>
      <c r="BT552" s="48"/>
      <c r="BU552" s="48"/>
      <c r="BV552" s="48"/>
      <c r="BW552" s="48"/>
      <c r="BX552" s="48"/>
      <c r="BY552" s="48"/>
      <c r="BZ552" s="48"/>
      <c r="CA552" s="48"/>
      <c r="CB552" s="48"/>
      <c r="CC552" s="48"/>
      <c r="CD552" s="48"/>
      <c r="CE552" s="48"/>
      <c r="CF552" s="48"/>
      <c r="CG552" s="48"/>
      <c r="CH552" s="48"/>
      <c r="CI552" s="48"/>
      <c r="CJ552" s="48"/>
      <c r="CK552" s="48"/>
      <c r="CL552" s="48"/>
      <c r="CM552" s="48"/>
      <c r="CN552" s="48"/>
      <c r="CO552" s="48"/>
      <c r="CP552" s="48"/>
      <c r="CQ552" s="48"/>
      <c r="CR552" s="48"/>
      <c r="CS552" s="48"/>
      <c r="CT552" s="48"/>
      <c r="CU552" s="48"/>
      <c r="CV552" s="48"/>
      <c r="CW552" s="48"/>
      <c r="CX552" s="48"/>
      <c r="CY552" s="48"/>
      <c r="CZ552" s="48"/>
      <c r="DA552" s="48"/>
      <c r="DB552" s="48"/>
      <c r="DC552" s="48"/>
      <c r="DD552" s="48"/>
      <c r="DE552" s="48"/>
      <c r="DF552" s="48"/>
      <c r="DG552" s="48"/>
      <c r="DH552" s="48"/>
      <c r="DI552" s="48"/>
      <c r="DJ552" s="48"/>
      <c r="DK552" s="48"/>
      <c r="DL552" s="48"/>
      <c r="DM552" s="48"/>
      <c r="DN552" s="48"/>
      <c r="DO552" s="48"/>
      <c r="DP552" s="48"/>
    </row>
    <row r="553" spans="1:120" ht="18.75" x14ac:dyDescent="0.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  <c r="AA553" s="46"/>
      <c r="AB553" s="46"/>
      <c r="AC553" s="46"/>
      <c r="AD553" s="46"/>
      <c r="AE553" s="46"/>
      <c r="AF553" s="46"/>
      <c r="AG553" s="46"/>
      <c r="AH553" s="46"/>
      <c r="AI553" s="46"/>
      <c r="AJ553" s="46"/>
      <c r="AK553" s="46"/>
      <c r="AL553" s="46"/>
      <c r="AM553" s="46"/>
      <c r="AN553" s="46"/>
      <c r="AO553" s="46"/>
      <c r="AP553" s="46"/>
      <c r="AQ553" s="46"/>
      <c r="AR553" s="46"/>
      <c r="AS553" s="46"/>
      <c r="AT553" s="46"/>
      <c r="AU553" s="46"/>
      <c r="AV553" s="46"/>
      <c r="AW553" s="46"/>
      <c r="AX553" s="46"/>
      <c r="AY553" s="46"/>
      <c r="AZ553" s="46"/>
      <c r="BA553" s="46"/>
      <c r="BB553" s="46"/>
      <c r="BC553" s="46"/>
      <c r="BD553" s="46"/>
      <c r="BE553" s="46"/>
      <c r="BF553" s="46"/>
      <c r="BG553" s="46"/>
      <c r="BH553" s="46"/>
      <c r="BI553" s="48"/>
      <c r="BJ553" s="48"/>
      <c r="BK553" s="48"/>
      <c r="BL553" s="48"/>
      <c r="BM553" s="48"/>
      <c r="BN553" s="48"/>
      <c r="BO553" s="48"/>
      <c r="BP553" s="48"/>
      <c r="BQ553" s="48"/>
      <c r="BR553" s="48"/>
      <c r="BS553" s="48"/>
      <c r="BT553" s="48"/>
      <c r="BU553" s="48"/>
      <c r="BV553" s="48"/>
      <c r="BW553" s="48"/>
      <c r="BX553" s="48"/>
      <c r="BY553" s="48"/>
      <c r="BZ553" s="48"/>
      <c r="CA553" s="48"/>
      <c r="CB553" s="48"/>
      <c r="CC553" s="48"/>
      <c r="CD553" s="48"/>
      <c r="CE553" s="48"/>
      <c r="CF553" s="48"/>
      <c r="CG553" s="48"/>
      <c r="CH553" s="48"/>
      <c r="CI553" s="48"/>
      <c r="CJ553" s="48"/>
      <c r="CK553" s="48"/>
      <c r="CL553" s="48"/>
      <c r="CM553" s="48"/>
      <c r="CN553" s="48"/>
      <c r="CO553" s="48"/>
      <c r="CP553" s="48"/>
      <c r="CQ553" s="48"/>
      <c r="CR553" s="48"/>
      <c r="CS553" s="48"/>
      <c r="CT553" s="48"/>
      <c r="CU553" s="48"/>
      <c r="CV553" s="48"/>
      <c r="CW553" s="48"/>
      <c r="CX553" s="48"/>
      <c r="CY553" s="48"/>
      <c r="CZ553" s="48"/>
      <c r="DA553" s="48"/>
      <c r="DB553" s="48"/>
      <c r="DC553" s="48"/>
      <c r="DD553" s="48"/>
      <c r="DE553" s="48"/>
      <c r="DF553" s="48"/>
      <c r="DG553" s="48"/>
      <c r="DH553" s="48"/>
      <c r="DI553" s="48"/>
      <c r="DJ553" s="48"/>
      <c r="DK553" s="48"/>
      <c r="DL553" s="48"/>
      <c r="DM553" s="48"/>
      <c r="DN553" s="48"/>
      <c r="DO553" s="48"/>
      <c r="DP553" s="48"/>
    </row>
    <row r="554" spans="1:120" ht="18.75" x14ac:dyDescent="0.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  <c r="AA554" s="46"/>
      <c r="AB554" s="46"/>
      <c r="AC554" s="46"/>
      <c r="AD554" s="46"/>
      <c r="AE554" s="46"/>
      <c r="AF554" s="46"/>
      <c r="AG554" s="46"/>
      <c r="AH554" s="46"/>
      <c r="AI554" s="46"/>
      <c r="AJ554" s="46"/>
      <c r="AK554" s="46"/>
      <c r="AL554" s="46"/>
      <c r="AM554" s="46"/>
      <c r="AN554" s="46"/>
      <c r="AO554" s="46"/>
      <c r="AP554" s="46"/>
      <c r="AQ554" s="46"/>
      <c r="AR554" s="46"/>
      <c r="AS554" s="46"/>
      <c r="AT554" s="46"/>
      <c r="AU554" s="46"/>
      <c r="AV554" s="46"/>
      <c r="AW554" s="46"/>
      <c r="AX554" s="46"/>
      <c r="AY554" s="46"/>
      <c r="AZ554" s="46"/>
      <c r="BA554" s="46"/>
      <c r="BB554" s="46"/>
      <c r="BC554" s="46"/>
      <c r="BD554" s="46"/>
      <c r="BE554" s="46"/>
      <c r="BF554" s="46"/>
      <c r="BG554" s="46"/>
      <c r="BH554" s="46"/>
      <c r="BI554" s="48"/>
      <c r="BJ554" s="48"/>
      <c r="BK554" s="48"/>
      <c r="BL554" s="48"/>
      <c r="BM554" s="48"/>
      <c r="BN554" s="48"/>
      <c r="BO554" s="48"/>
      <c r="BP554" s="48"/>
      <c r="BQ554" s="48"/>
      <c r="BR554" s="48"/>
      <c r="BS554" s="48"/>
      <c r="BT554" s="48"/>
      <c r="BU554" s="48"/>
      <c r="BV554" s="48"/>
      <c r="BW554" s="48"/>
      <c r="BX554" s="48"/>
      <c r="BY554" s="48"/>
      <c r="BZ554" s="48"/>
      <c r="CA554" s="48"/>
      <c r="CB554" s="48"/>
      <c r="CC554" s="48"/>
      <c r="CD554" s="48"/>
      <c r="CE554" s="48"/>
      <c r="CF554" s="48"/>
      <c r="CG554" s="48"/>
      <c r="CH554" s="48"/>
      <c r="CI554" s="48"/>
      <c r="CJ554" s="48"/>
      <c r="CK554" s="48"/>
      <c r="CL554" s="48"/>
      <c r="CM554" s="48"/>
      <c r="CN554" s="48"/>
      <c r="CO554" s="48"/>
      <c r="CP554" s="48"/>
      <c r="CQ554" s="48"/>
      <c r="CR554" s="48"/>
      <c r="CS554" s="48"/>
      <c r="CT554" s="48"/>
      <c r="CU554" s="48"/>
      <c r="CV554" s="48"/>
      <c r="CW554" s="48"/>
      <c r="CX554" s="48"/>
      <c r="CY554" s="48"/>
      <c r="CZ554" s="48"/>
      <c r="DA554" s="48"/>
      <c r="DB554" s="48"/>
      <c r="DC554" s="48"/>
      <c r="DD554" s="48"/>
      <c r="DE554" s="48"/>
      <c r="DF554" s="48"/>
      <c r="DG554" s="48"/>
      <c r="DH554" s="48"/>
      <c r="DI554" s="48"/>
      <c r="DJ554" s="48"/>
      <c r="DK554" s="48"/>
      <c r="DL554" s="48"/>
      <c r="DM554" s="48"/>
      <c r="DN554" s="48"/>
      <c r="DO554" s="48"/>
      <c r="DP554" s="48"/>
    </row>
    <row r="555" spans="1:120" ht="18.75" x14ac:dyDescent="0.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  <c r="AA555" s="46"/>
      <c r="AB555" s="46"/>
      <c r="AC555" s="46"/>
      <c r="AD555" s="46"/>
      <c r="AE555" s="46"/>
      <c r="AF555" s="46"/>
      <c r="AG555" s="46"/>
      <c r="AH555" s="46"/>
      <c r="AI555" s="46"/>
      <c r="AJ555" s="46"/>
      <c r="AK555" s="46"/>
      <c r="AL555" s="46"/>
      <c r="AM555" s="46"/>
      <c r="AN555" s="46"/>
      <c r="AO555" s="46"/>
      <c r="AP555" s="46"/>
      <c r="AQ555" s="46"/>
      <c r="AR555" s="46"/>
      <c r="AS555" s="46"/>
      <c r="AT555" s="46"/>
      <c r="AU555" s="46"/>
      <c r="AV555" s="46"/>
      <c r="AW555" s="46"/>
      <c r="AX555" s="46"/>
      <c r="AY555" s="46"/>
      <c r="AZ555" s="46"/>
      <c r="BA555" s="46"/>
      <c r="BB555" s="46"/>
      <c r="BC555" s="46"/>
      <c r="BD555" s="46"/>
      <c r="BE555" s="46"/>
      <c r="BF555" s="46"/>
      <c r="BG555" s="46"/>
      <c r="BH555" s="46"/>
      <c r="BI555" s="48"/>
      <c r="BJ555" s="48"/>
      <c r="BK555" s="48"/>
      <c r="BL555" s="48"/>
      <c r="BM555" s="48"/>
      <c r="BN555" s="48"/>
      <c r="BO555" s="48"/>
      <c r="BP555" s="48"/>
      <c r="BQ555" s="48"/>
      <c r="BR555" s="48"/>
      <c r="BS555" s="48"/>
      <c r="BT555" s="48"/>
      <c r="BU555" s="48"/>
      <c r="BV555" s="48"/>
      <c r="BW555" s="48"/>
      <c r="BX555" s="48"/>
      <c r="BY555" s="48"/>
      <c r="BZ555" s="48"/>
      <c r="CA555" s="48"/>
      <c r="CB555" s="48"/>
      <c r="CC555" s="48"/>
      <c r="CD555" s="48"/>
      <c r="CE555" s="48"/>
      <c r="CF555" s="48"/>
      <c r="CG555" s="48"/>
      <c r="CH555" s="48"/>
      <c r="CI555" s="48"/>
      <c r="CJ555" s="48"/>
      <c r="CK555" s="48"/>
      <c r="CL555" s="48"/>
      <c r="CM555" s="48"/>
      <c r="CN555" s="48"/>
      <c r="CO555" s="48"/>
      <c r="CP555" s="48"/>
      <c r="CQ555" s="48"/>
      <c r="CR555" s="48"/>
      <c r="CS555" s="48"/>
      <c r="CT555" s="48"/>
      <c r="CU555" s="48"/>
      <c r="CV555" s="48"/>
      <c r="CW555" s="48"/>
      <c r="CX555" s="48"/>
      <c r="CY555" s="48"/>
      <c r="CZ555" s="48"/>
      <c r="DA555" s="48"/>
      <c r="DB555" s="48"/>
      <c r="DC555" s="48"/>
      <c r="DD555" s="48"/>
      <c r="DE555" s="48"/>
      <c r="DF555" s="48"/>
      <c r="DG555" s="48"/>
      <c r="DH555" s="48"/>
      <c r="DI555" s="48"/>
      <c r="DJ555" s="48"/>
      <c r="DK555" s="48"/>
      <c r="DL555" s="48"/>
      <c r="DM555" s="48"/>
      <c r="DN555" s="48"/>
      <c r="DO555" s="48"/>
      <c r="DP555" s="48"/>
    </row>
    <row r="556" spans="1:120" ht="18.75" x14ac:dyDescent="0.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  <c r="AA556" s="46"/>
      <c r="AB556" s="46"/>
      <c r="AC556" s="46"/>
      <c r="AD556" s="46"/>
      <c r="AE556" s="46"/>
      <c r="AF556" s="46"/>
      <c r="AG556" s="46"/>
      <c r="AH556" s="46"/>
      <c r="AI556" s="46"/>
      <c r="AJ556" s="46"/>
      <c r="AK556" s="46"/>
      <c r="AL556" s="46"/>
      <c r="AM556" s="46"/>
      <c r="AN556" s="46"/>
      <c r="AO556" s="46"/>
      <c r="AP556" s="46"/>
      <c r="AQ556" s="46"/>
      <c r="AR556" s="46"/>
      <c r="AS556" s="46"/>
      <c r="AT556" s="46"/>
      <c r="AU556" s="46"/>
      <c r="AV556" s="46"/>
      <c r="AW556" s="46"/>
      <c r="AX556" s="46"/>
      <c r="AY556" s="46"/>
      <c r="AZ556" s="46"/>
      <c r="BA556" s="46"/>
      <c r="BB556" s="46"/>
      <c r="BC556" s="46"/>
      <c r="BD556" s="46"/>
      <c r="BE556" s="46"/>
      <c r="BF556" s="46"/>
      <c r="BG556" s="46"/>
      <c r="BH556" s="46"/>
      <c r="BI556" s="48"/>
      <c r="BJ556" s="48"/>
      <c r="BK556" s="48"/>
      <c r="BL556" s="48"/>
      <c r="BM556" s="48"/>
      <c r="BN556" s="48"/>
      <c r="BO556" s="48"/>
      <c r="BP556" s="48"/>
      <c r="BQ556" s="48"/>
      <c r="BR556" s="48"/>
      <c r="BS556" s="48"/>
      <c r="BT556" s="48"/>
      <c r="BU556" s="48"/>
      <c r="BV556" s="48"/>
      <c r="BW556" s="48"/>
      <c r="BX556" s="48"/>
      <c r="BY556" s="48"/>
      <c r="BZ556" s="48"/>
      <c r="CA556" s="48"/>
      <c r="CB556" s="48"/>
      <c r="CC556" s="48"/>
      <c r="CD556" s="48"/>
      <c r="CE556" s="48"/>
      <c r="CF556" s="48"/>
      <c r="CG556" s="48"/>
      <c r="CH556" s="48"/>
      <c r="CI556" s="48"/>
      <c r="CJ556" s="48"/>
      <c r="CK556" s="48"/>
      <c r="CL556" s="48"/>
      <c r="CM556" s="48"/>
      <c r="CN556" s="48"/>
      <c r="CO556" s="48"/>
      <c r="CP556" s="48"/>
      <c r="CQ556" s="48"/>
      <c r="CR556" s="48"/>
      <c r="CS556" s="48"/>
      <c r="CT556" s="48"/>
      <c r="CU556" s="48"/>
      <c r="CV556" s="48"/>
      <c r="CW556" s="48"/>
      <c r="CX556" s="48"/>
      <c r="CY556" s="48"/>
      <c r="CZ556" s="48"/>
      <c r="DA556" s="48"/>
      <c r="DB556" s="48"/>
      <c r="DC556" s="48"/>
      <c r="DD556" s="48"/>
      <c r="DE556" s="48"/>
      <c r="DF556" s="48"/>
      <c r="DG556" s="48"/>
      <c r="DH556" s="48"/>
      <c r="DI556" s="48"/>
      <c r="DJ556" s="48"/>
      <c r="DK556" s="48"/>
      <c r="DL556" s="48"/>
      <c r="DM556" s="48"/>
      <c r="DN556" s="48"/>
      <c r="DO556" s="48"/>
      <c r="DP556" s="48"/>
    </row>
    <row r="557" spans="1:120" ht="18.75" x14ac:dyDescent="0.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  <c r="AA557" s="46"/>
      <c r="AB557" s="46"/>
      <c r="AC557" s="46"/>
      <c r="AD557" s="46"/>
      <c r="AE557" s="46"/>
      <c r="AF557" s="46"/>
      <c r="AG557" s="46"/>
      <c r="AH557" s="46"/>
      <c r="AI557" s="46"/>
      <c r="AJ557" s="46"/>
      <c r="AK557" s="46"/>
      <c r="AL557" s="46"/>
      <c r="AM557" s="46"/>
      <c r="AN557" s="46"/>
      <c r="AO557" s="46"/>
      <c r="AP557" s="46"/>
      <c r="AQ557" s="46"/>
      <c r="AR557" s="46"/>
      <c r="AS557" s="46"/>
      <c r="AT557" s="46"/>
      <c r="AU557" s="46"/>
      <c r="AV557" s="46"/>
      <c r="AW557" s="46"/>
      <c r="AX557" s="46"/>
      <c r="AY557" s="46"/>
      <c r="AZ557" s="46"/>
      <c r="BA557" s="46"/>
      <c r="BB557" s="46"/>
      <c r="BC557" s="46"/>
      <c r="BD557" s="46"/>
      <c r="BE557" s="46"/>
      <c r="BF557" s="46"/>
      <c r="BG557" s="46"/>
      <c r="BH557" s="46"/>
      <c r="BI557" s="48"/>
      <c r="BJ557" s="48"/>
      <c r="BK557" s="48"/>
      <c r="BL557" s="48"/>
      <c r="BM557" s="48"/>
      <c r="BN557" s="48"/>
      <c r="BO557" s="48"/>
      <c r="BP557" s="48"/>
      <c r="BQ557" s="48"/>
      <c r="BR557" s="48"/>
      <c r="BS557" s="48"/>
      <c r="BT557" s="48"/>
      <c r="BU557" s="48"/>
      <c r="BV557" s="48"/>
      <c r="BW557" s="48"/>
      <c r="BX557" s="48"/>
      <c r="BY557" s="48"/>
      <c r="BZ557" s="48"/>
      <c r="CA557" s="48"/>
      <c r="CB557" s="48"/>
      <c r="CC557" s="48"/>
      <c r="CD557" s="48"/>
      <c r="CE557" s="48"/>
      <c r="CF557" s="48"/>
      <c r="CG557" s="48"/>
      <c r="CH557" s="48"/>
      <c r="CI557" s="48"/>
      <c r="CJ557" s="48"/>
      <c r="CK557" s="48"/>
      <c r="CL557" s="48"/>
      <c r="CM557" s="48"/>
      <c r="CN557" s="48"/>
      <c r="CO557" s="48"/>
      <c r="CP557" s="48"/>
      <c r="CQ557" s="48"/>
      <c r="CR557" s="48"/>
      <c r="CS557" s="48"/>
      <c r="CT557" s="48"/>
      <c r="CU557" s="48"/>
      <c r="CV557" s="48"/>
      <c r="CW557" s="48"/>
      <c r="CX557" s="48"/>
      <c r="CY557" s="48"/>
      <c r="CZ557" s="48"/>
      <c r="DA557" s="48"/>
      <c r="DB557" s="48"/>
      <c r="DC557" s="48"/>
      <c r="DD557" s="48"/>
      <c r="DE557" s="48"/>
      <c r="DF557" s="48"/>
      <c r="DG557" s="48"/>
      <c r="DH557" s="48"/>
      <c r="DI557" s="48"/>
      <c r="DJ557" s="48"/>
      <c r="DK557" s="48"/>
      <c r="DL557" s="48"/>
      <c r="DM557" s="48"/>
      <c r="DN557" s="48"/>
      <c r="DO557" s="48"/>
      <c r="DP557" s="48"/>
    </row>
    <row r="558" spans="1:120" ht="18.75" x14ac:dyDescent="0.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  <c r="AA558" s="46"/>
      <c r="AB558" s="46"/>
      <c r="AC558" s="46"/>
      <c r="AD558" s="46"/>
      <c r="AE558" s="46"/>
      <c r="AF558" s="46"/>
      <c r="AG558" s="46"/>
      <c r="AH558" s="46"/>
      <c r="AI558" s="46"/>
      <c r="AJ558" s="46"/>
      <c r="AK558" s="46"/>
      <c r="AL558" s="46"/>
      <c r="AM558" s="46"/>
      <c r="AN558" s="46"/>
      <c r="AO558" s="46"/>
      <c r="AP558" s="46"/>
      <c r="AQ558" s="46"/>
      <c r="AR558" s="46"/>
      <c r="AS558" s="46"/>
      <c r="AT558" s="46"/>
      <c r="AU558" s="46"/>
      <c r="AV558" s="46"/>
      <c r="AW558" s="46"/>
      <c r="AX558" s="46"/>
      <c r="AY558" s="46"/>
      <c r="AZ558" s="46"/>
      <c r="BA558" s="46"/>
      <c r="BB558" s="46"/>
      <c r="BC558" s="46"/>
      <c r="BD558" s="46"/>
      <c r="BE558" s="46"/>
      <c r="BF558" s="46"/>
      <c r="BG558" s="46"/>
      <c r="BH558" s="46"/>
      <c r="BI558" s="48"/>
      <c r="BJ558" s="48"/>
      <c r="BK558" s="48"/>
      <c r="BL558" s="48"/>
      <c r="BM558" s="48"/>
      <c r="BN558" s="48"/>
      <c r="BO558" s="48"/>
      <c r="BP558" s="48"/>
      <c r="BQ558" s="48"/>
      <c r="BR558" s="48"/>
      <c r="BS558" s="48"/>
      <c r="BT558" s="48"/>
      <c r="BU558" s="48"/>
      <c r="BV558" s="48"/>
      <c r="BW558" s="48"/>
      <c r="BX558" s="48"/>
      <c r="BY558" s="48"/>
      <c r="BZ558" s="48"/>
      <c r="CA558" s="48"/>
      <c r="CB558" s="48"/>
      <c r="CC558" s="48"/>
      <c r="CD558" s="48"/>
      <c r="CE558" s="48"/>
      <c r="CF558" s="48"/>
      <c r="CG558" s="48"/>
      <c r="CH558" s="48"/>
      <c r="CI558" s="48"/>
      <c r="CJ558" s="48"/>
      <c r="CK558" s="48"/>
      <c r="CL558" s="48"/>
      <c r="CM558" s="48"/>
      <c r="CN558" s="48"/>
      <c r="CO558" s="48"/>
      <c r="CP558" s="48"/>
      <c r="CQ558" s="48"/>
      <c r="CR558" s="48"/>
      <c r="CS558" s="48"/>
      <c r="CT558" s="48"/>
      <c r="CU558" s="48"/>
      <c r="CV558" s="48"/>
      <c r="CW558" s="48"/>
      <c r="CX558" s="48"/>
      <c r="CY558" s="48"/>
      <c r="CZ558" s="48"/>
      <c r="DA558" s="48"/>
      <c r="DB558" s="48"/>
      <c r="DC558" s="48"/>
      <c r="DD558" s="48"/>
      <c r="DE558" s="48"/>
      <c r="DF558" s="48"/>
      <c r="DG558" s="48"/>
      <c r="DH558" s="48"/>
      <c r="DI558" s="48"/>
      <c r="DJ558" s="48"/>
      <c r="DK558" s="48"/>
      <c r="DL558" s="48"/>
      <c r="DM558" s="48"/>
      <c r="DN558" s="48"/>
      <c r="DO558" s="48"/>
      <c r="DP558" s="48"/>
    </row>
    <row r="559" spans="1:120" ht="18.75" x14ac:dyDescent="0.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  <c r="AA559" s="46"/>
      <c r="AB559" s="46"/>
      <c r="AC559" s="46"/>
      <c r="AD559" s="46"/>
      <c r="AE559" s="46"/>
      <c r="AF559" s="46"/>
      <c r="AG559" s="46"/>
      <c r="AH559" s="46"/>
      <c r="AI559" s="46"/>
      <c r="AJ559" s="46"/>
      <c r="AK559" s="46"/>
      <c r="AL559" s="46"/>
      <c r="AM559" s="46"/>
      <c r="AN559" s="46"/>
      <c r="AO559" s="46"/>
      <c r="AP559" s="46"/>
      <c r="AQ559" s="46"/>
      <c r="AR559" s="46"/>
      <c r="AS559" s="46"/>
      <c r="AT559" s="46"/>
      <c r="AU559" s="46"/>
      <c r="AV559" s="46"/>
      <c r="AW559" s="46"/>
      <c r="AX559" s="46"/>
      <c r="AY559" s="46"/>
      <c r="AZ559" s="46"/>
      <c r="BA559" s="46"/>
      <c r="BB559" s="46"/>
      <c r="BC559" s="46"/>
      <c r="BD559" s="46"/>
      <c r="BE559" s="46"/>
      <c r="BF559" s="46"/>
      <c r="BG559" s="46"/>
      <c r="BH559" s="46"/>
      <c r="BI559" s="48"/>
      <c r="BJ559" s="48"/>
      <c r="BK559" s="48"/>
      <c r="BL559" s="48"/>
      <c r="BM559" s="48"/>
      <c r="BN559" s="48"/>
      <c r="BO559" s="48"/>
      <c r="BP559" s="48"/>
      <c r="BQ559" s="48"/>
      <c r="BR559" s="48"/>
      <c r="BS559" s="48"/>
      <c r="BT559" s="48"/>
      <c r="BU559" s="48"/>
      <c r="BV559" s="48"/>
      <c r="BW559" s="48"/>
      <c r="BX559" s="48"/>
      <c r="BY559" s="48"/>
      <c r="BZ559" s="48"/>
      <c r="CA559" s="48"/>
      <c r="CB559" s="48"/>
      <c r="CC559" s="48"/>
      <c r="CD559" s="48"/>
      <c r="CE559" s="48"/>
      <c r="CF559" s="48"/>
      <c r="CG559" s="48"/>
      <c r="CH559" s="48"/>
      <c r="CI559" s="48"/>
      <c r="CJ559" s="48"/>
      <c r="CK559" s="48"/>
      <c r="CL559" s="48"/>
      <c r="CM559" s="48"/>
      <c r="CN559" s="48"/>
      <c r="CO559" s="48"/>
      <c r="CP559" s="48"/>
      <c r="CQ559" s="48"/>
      <c r="CR559" s="48"/>
      <c r="CS559" s="48"/>
      <c r="CT559" s="48"/>
      <c r="CU559" s="48"/>
      <c r="CV559" s="48"/>
      <c r="CW559" s="48"/>
      <c r="CX559" s="48"/>
      <c r="CY559" s="48"/>
      <c r="CZ559" s="48"/>
      <c r="DA559" s="48"/>
      <c r="DB559" s="48"/>
      <c r="DC559" s="48"/>
      <c r="DD559" s="48"/>
      <c r="DE559" s="48"/>
      <c r="DF559" s="48"/>
      <c r="DG559" s="48"/>
      <c r="DH559" s="48"/>
      <c r="DI559" s="48"/>
      <c r="DJ559" s="48"/>
      <c r="DK559" s="48"/>
      <c r="DL559" s="48"/>
      <c r="DM559" s="48"/>
      <c r="DN559" s="48"/>
      <c r="DO559" s="48"/>
      <c r="DP559" s="48"/>
    </row>
    <row r="560" spans="1:120" ht="18.75" x14ac:dyDescent="0.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  <c r="AA560" s="46"/>
      <c r="AB560" s="46"/>
      <c r="AC560" s="46"/>
      <c r="AD560" s="46"/>
      <c r="AE560" s="46"/>
      <c r="AF560" s="46"/>
      <c r="AG560" s="46"/>
      <c r="AH560" s="46"/>
      <c r="AI560" s="46"/>
      <c r="AJ560" s="46"/>
      <c r="AK560" s="46"/>
      <c r="AL560" s="46"/>
      <c r="AM560" s="46"/>
      <c r="AN560" s="46"/>
      <c r="AO560" s="46"/>
      <c r="AP560" s="46"/>
      <c r="AQ560" s="46"/>
      <c r="AR560" s="46"/>
      <c r="AS560" s="46"/>
      <c r="AT560" s="46"/>
      <c r="AU560" s="46"/>
      <c r="AV560" s="46"/>
      <c r="AW560" s="46"/>
      <c r="AX560" s="46"/>
      <c r="AY560" s="46"/>
      <c r="AZ560" s="46"/>
      <c r="BA560" s="46"/>
      <c r="BB560" s="46"/>
      <c r="BC560" s="46"/>
      <c r="BD560" s="46"/>
      <c r="BE560" s="46"/>
      <c r="BF560" s="46"/>
      <c r="BG560" s="46"/>
      <c r="BH560" s="46"/>
      <c r="BI560" s="48"/>
      <c r="BJ560" s="48"/>
      <c r="BK560" s="48"/>
      <c r="BL560" s="48"/>
      <c r="BM560" s="48"/>
      <c r="BN560" s="48"/>
      <c r="BO560" s="48"/>
      <c r="BP560" s="48"/>
      <c r="BQ560" s="48"/>
      <c r="BR560" s="48"/>
      <c r="BS560" s="48"/>
      <c r="BT560" s="48"/>
      <c r="BU560" s="48"/>
      <c r="BV560" s="48"/>
      <c r="BW560" s="48"/>
      <c r="BX560" s="48"/>
      <c r="BY560" s="48"/>
      <c r="BZ560" s="48"/>
      <c r="CA560" s="48"/>
      <c r="CB560" s="48"/>
      <c r="CC560" s="48"/>
      <c r="CD560" s="48"/>
      <c r="CE560" s="48"/>
      <c r="CF560" s="48"/>
      <c r="CG560" s="48"/>
      <c r="CH560" s="48"/>
      <c r="CI560" s="48"/>
      <c r="CJ560" s="48"/>
      <c r="CK560" s="48"/>
      <c r="CL560" s="48"/>
      <c r="CM560" s="48"/>
      <c r="CN560" s="48"/>
      <c r="CO560" s="48"/>
      <c r="CP560" s="48"/>
      <c r="CQ560" s="48"/>
      <c r="CR560" s="48"/>
      <c r="CS560" s="48"/>
      <c r="CT560" s="48"/>
      <c r="CU560" s="48"/>
      <c r="CV560" s="48"/>
      <c r="CW560" s="48"/>
      <c r="CX560" s="48"/>
      <c r="CY560" s="48"/>
      <c r="CZ560" s="48"/>
      <c r="DA560" s="48"/>
      <c r="DB560" s="48"/>
      <c r="DC560" s="48"/>
      <c r="DD560" s="48"/>
      <c r="DE560" s="48"/>
      <c r="DF560" s="48"/>
      <c r="DG560" s="48"/>
      <c r="DH560" s="48"/>
      <c r="DI560" s="48"/>
      <c r="DJ560" s="48"/>
      <c r="DK560" s="48"/>
      <c r="DL560" s="48"/>
      <c r="DM560" s="48"/>
      <c r="DN560" s="48"/>
      <c r="DO560" s="48"/>
      <c r="DP560" s="48"/>
    </row>
    <row r="561" spans="1:120" ht="18.75" x14ac:dyDescent="0.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  <c r="AA561" s="46"/>
      <c r="AB561" s="46"/>
      <c r="AC561" s="46"/>
      <c r="AD561" s="46"/>
      <c r="AE561" s="46"/>
      <c r="AF561" s="46"/>
      <c r="AG561" s="46"/>
      <c r="AH561" s="46"/>
      <c r="AI561" s="46"/>
      <c r="AJ561" s="46"/>
      <c r="AK561" s="46"/>
      <c r="AL561" s="46"/>
      <c r="AM561" s="46"/>
      <c r="AN561" s="46"/>
      <c r="AO561" s="46"/>
      <c r="AP561" s="46"/>
      <c r="AQ561" s="46"/>
      <c r="AR561" s="46"/>
      <c r="AS561" s="46"/>
      <c r="AT561" s="46"/>
      <c r="AU561" s="46"/>
      <c r="AV561" s="46"/>
      <c r="AW561" s="46"/>
      <c r="AX561" s="46"/>
      <c r="AY561" s="46"/>
      <c r="AZ561" s="46"/>
      <c r="BA561" s="46"/>
      <c r="BB561" s="46"/>
      <c r="BC561" s="46"/>
      <c r="BD561" s="46"/>
      <c r="BE561" s="46"/>
      <c r="BF561" s="46"/>
      <c r="BG561" s="46"/>
      <c r="BH561" s="46"/>
      <c r="BI561" s="48"/>
      <c r="BJ561" s="48"/>
      <c r="BK561" s="48"/>
      <c r="BL561" s="48"/>
      <c r="BM561" s="48"/>
      <c r="BN561" s="48"/>
      <c r="BO561" s="48"/>
      <c r="BP561" s="48"/>
      <c r="BQ561" s="48"/>
      <c r="BR561" s="48"/>
      <c r="BS561" s="48"/>
      <c r="BT561" s="48"/>
      <c r="BU561" s="48"/>
      <c r="BV561" s="48"/>
      <c r="BW561" s="48"/>
      <c r="BX561" s="48"/>
      <c r="BY561" s="48"/>
      <c r="BZ561" s="48"/>
      <c r="CA561" s="48"/>
      <c r="CB561" s="48"/>
      <c r="CC561" s="48"/>
      <c r="CD561" s="48"/>
      <c r="CE561" s="48"/>
      <c r="CF561" s="48"/>
      <c r="CG561" s="48"/>
      <c r="CH561" s="48"/>
      <c r="CI561" s="48"/>
      <c r="CJ561" s="48"/>
      <c r="CK561" s="48"/>
      <c r="CL561" s="48"/>
      <c r="CM561" s="48"/>
      <c r="CN561" s="48"/>
      <c r="CO561" s="48"/>
      <c r="CP561" s="48"/>
      <c r="CQ561" s="48"/>
      <c r="CR561" s="48"/>
      <c r="CS561" s="48"/>
      <c r="CT561" s="48"/>
      <c r="CU561" s="48"/>
      <c r="CV561" s="48"/>
      <c r="CW561" s="48"/>
      <c r="CX561" s="48"/>
      <c r="CY561" s="48"/>
      <c r="CZ561" s="48"/>
      <c r="DA561" s="48"/>
      <c r="DB561" s="48"/>
      <c r="DC561" s="48"/>
      <c r="DD561" s="48"/>
      <c r="DE561" s="48"/>
      <c r="DF561" s="48"/>
      <c r="DG561" s="48"/>
      <c r="DH561" s="48"/>
      <c r="DI561" s="48"/>
      <c r="DJ561" s="48"/>
      <c r="DK561" s="48"/>
      <c r="DL561" s="48"/>
      <c r="DM561" s="48"/>
      <c r="DN561" s="48"/>
      <c r="DO561" s="48"/>
      <c r="DP561" s="48"/>
    </row>
    <row r="562" spans="1:120" ht="18.75" x14ac:dyDescent="0.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  <c r="AA562" s="46"/>
      <c r="AB562" s="46"/>
      <c r="AC562" s="46"/>
      <c r="AD562" s="46"/>
      <c r="AE562" s="46"/>
      <c r="AF562" s="46"/>
      <c r="AG562" s="46"/>
      <c r="AH562" s="46"/>
      <c r="AI562" s="46"/>
      <c r="AJ562" s="46"/>
      <c r="AK562" s="46"/>
      <c r="AL562" s="46"/>
      <c r="AM562" s="46"/>
      <c r="AN562" s="46"/>
      <c r="AO562" s="46"/>
      <c r="AP562" s="46"/>
      <c r="AQ562" s="46"/>
      <c r="AR562" s="46"/>
      <c r="AS562" s="46"/>
      <c r="AT562" s="46"/>
      <c r="AU562" s="46"/>
      <c r="AV562" s="46"/>
      <c r="AW562" s="46"/>
      <c r="AX562" s="46"/>
      <c r="AY562" s="46"/>
      <c r="AZ562" s="46"/>
      <c r="BA562" s="46"/>
      <c r="BB562" s="46"/>
      <c r="BC562" s="46"/>
      <c r="BD562" s="46"/>
      <c r="BE562" s="46"/>
      <c r="BF562" s="46"/>
      <c r="BG562" s="46"/>
      <c r="BH562" s="46"/>
      <c r="BI562" s="48"/>
      <c r="BJ562" s="48"/>
      <c r="BK562" s="48"/>
      <c r="BL562" s="48"/>
      <c r="BM562" s="48"/>
      <c r="BN562" s="48"/>
      <c r="BO562" s="48"/>
      <c r="BP562" s="48"/>
      <c r="BQ562" s="48"/>
      <c r="BR562" s="48"/>
      <c r="BS562" s="48"/>
      <c r="BT562" s="48"/>
      <c r="BU562" s="48"/>
      <c r="BV562" s="48"/>
      <c r="BW562" s="48"/>
      <c r="BX562" s="48"/>
      <c r="BY562" s="48"/>
      <c r="BZ562" s="48"/>
      <c r="CA562" s="48"/>
      <c r="CB562" s="48"/>
      <c r="CC562" s="48"/>
      <c r="CD562" s="48"/>
      <c r="CE562" s="48"/>
      <c r="CF562" s="48"/>
      <c r="CG562" s="48"/>
      <c r="CH562" s="48"/>
      <c r="CI562" s="48"/>
      <c r="CJ562" s="48"/>
      <c r="CK562" s="48"/>
      <c r="CL562" s="48"/>
      <c r="CM562" s="48"/>
      <c r="CN562" s="48"/>
      <c r="CO562" s="48"/>
      <c r="CP562" s="48"/>
      <c r="CQ562" s="48"/>
      <c r="CR562" s="48"/>
      <c r="CS562" s="48"/>
      <c r="CT562" s="48"/>
      <c r="CU562" s="48"/>
      <c r="CV562" s="48"/>
      <c r="CW562" s="48"/>
      <c r="CX562" s="48"/>
      <c r="CY562" s="48"/>
      <c r="CZ562" s="48"/>
      <c r="DA562" s="48"/>
      <c r="DB562" s="48"/>
      <c r="DC562" s="48"/>
      <c r="DD562" s="48"/>
      <c r="DE562" s="48"/>
      <c r="DF562" s="48"/>
      <c r="DG562" s="48"/>
      <c r="DH562" s="48"/>
      <c r="DI562" s="48"/>
      <c r="DJ562" s="48"/>
      <c r="DK562" s="48"/>
      <c r="DL562" s="48"/>
      <c r="DM562" s="48"/>
      <c r="DN562" s="48"/>
      <c r="DO562" s="48"/>
      <c r="DP562" s="48"/>
    </row>
    <row r="563" spans="1:120" ht="18.75" x14ac:dyDescent="0.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  <c r="AA563" s="46"/>
      <c r="AB563" s="46"/>
      <c r="AC563" s="46"/>
      <c r="AD563" s="46"/>
      <c r="AE563" s="46"/>
      <c r="AF563" s="46"/>
      <c r="AG563" s="46"/>
      <c r="AH563" s="46"/>
      <c r="AI563" s="46"/>
      <c r="AJ563" s="46"/>
      <c r="AK563" s="46"/>
      <c r="AL563" s="46"/>
      <c r="AM563" s="46"/>
      <c r="AN563" s="46"/>
      <c r="AO563" s="46"/>
      <c r="AP563" s="46"/>
      <c r="AQ563" s="46"/>
      <c r="AR563" s="46"/>
      <c r="AS563" s="46"/>
      <c r="AT563" s="46"/>
      <c r="AU563" s="46"/>
      <c r="AV563" s="46"/>
      <c r="AW563" s="46"/>
      <c r="AX563" s="46"/>
      <c r="AY563" s="46"/>
      <c r="AZ563" s="46"/>
      <c r="BA563" s="46"/>
      <c r="BB563" s="46"/>
      <c r="BC563" s="46"/>
      <c r="BD563" s="46"/>
      <c r="BE563" s="46"/>
      <c r="BF563" s="46"/>
      <c r="BG563" s="46"/>
      <c r="BH563" s="46"/>
      <c r="BI563" s="48"/>
      <c r="BJ563" s="48"/>
      <c r="BK563" s="48"/>
      <c r="BL563" s="48"/>
      <c r="BM563" s="48"/>
      <c r="BN563" s="48"/>
      <c r="BO563" s="48"/>
      <c r="BP563" s="48"/>
      <c r="BQ563" s="48"/>
      <c r="BR563" s="48"/>
      <c r="BS563" s="48"/>
      <c r="BT563" s="48"/>
      <c r="BU563" s="48"/>
      <c r="BV563" s="48"/>
      <c r="BW563" s="48"/>
      <c r="BX563" s="48"/>
      <c r="BY563" s="48"/>
      <c r="BZ563" s="48"/>
      <c r="CA563" s="48"/>
      <c r="CB563" s="48"/>
      <c r="CC563" s="48"/>
      <c r="CD563" s="48"/>
      <c r="CE563" s="48"/>
      <c r="CF563" s="48"/>
      <c r="CG563" s="48"/>
      <c r="CH563" s="48"/>
      <c r="CI563" s="48"/>
      <c r="CJ563" s="48"/>
      <c r="CK563" s="48"/>
      <c r="CL563" s="48"/>
      <c r="CM563" s="48"/>
      <c r="CN563" s="48"/>
      <c r="CO563" s="48"/>
      <c r="CP563" s="48"/>
      <c r="CQ563" s="48"/>
      <c r="CR563" s="48"/>
      <c r="CS563" s="48"/>
      <c r="CT563" s="48"/>
      <c r="CU563" s="48"/>
      <c r="CV563" s="48"/>
      <c r="CW563" s="48"/>
      <c r="CX563" s="48"/>
      <c r="CY563" s="48"/>
      <c r="CZ563" s="48"/>
      <c r="DA563" s="48"/>
      <c r="DB563" s="48"/>
      <c r="DC563" s="48"/>
      <c r="DD563" s="48"/>
      <c r="DE563" s="48"/>
      <c r="DF563" s="48"/>
      <c r="DG563" s="48"/>
      <c r="DH563" s="48"/>
      <c r="DI563" s="48"/>
      <c r="DJ563" s="48"/>
      <c r="DK563" s="48"/>
      <c r="DL563" s="48"/>
      <c r="DM563" s="48"/>
      <c r="DN563" s="48"/>
      <c r="DO563" s="48"/>
      <c r="DP563" s="48"/>
    </row>
    <row r="564" spans="1:120" ht="18.75" x14ac:dyDescent="0.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  <c r="AA564" s="46"/>
      <c r="AB564" s="46"/>
      <c r="AC564" s="46"/>
      <c r="AD564" s="46"/>
      <c r="AE564" s="46"/>
      <c r="AF564" s="46"/>
      <c r="AG564" s="46"/>
      <c r="AH564" s="46"/>
      <c r="AI564" s="46"/>
      <c r="AJ564" s="46"/>
      <c r="AK564" s="46"/>
      <c r="AL564" s="46"/>
      <c r="AM564" s="46"/>
      <c r="AN564" s="46"/>
      <c r="AO564" s="46"/>
      <c r="AP564" s="46"/>
      <c r="AQ564" s="46"/>
      <c r="AR564" s="46"/>
      <c r="AS564" s="46"/>
      <c r="AT564" s="46"/>
      <c r="AU564" s="46"/>
      <c r="AV564" s="46"/>
      <c r="AW564" s="46"/>
      <c r="AX564" s="46"/>
      <c r="AY564" s="46"/>
      <c r="AZ564" s="46"/>
      <c r="BA564" s="46"/>
      <c r="BB564" s="46"/>
      <c r="BC564" s="46"/>
      <c r="BD564" s="46"/>
      <c r="BE564" s="46"/>
      <c r="BF564" s="46"/>
      <c r="BG564" s="46"/>
      <c r="BH564" s="46"/>
      <c r="BI564" s="48"/>
      <c r="BJ564" s="48"/>
      <c r="BK564" s="48"/>
      <c r="BL564" s="48"/>
      <c r="BM564" s="48"/>
      <c r="BN564" s="48"/>
      <c r="BO564" s="48"/>
      <c r="BP564" s="48"/>
      <c r="BQ564" s="48"/>
      <c r="BR564" s="48"/>
      <c r="BS564" s="48"/>
      <c r="BT564" s="48"/>
      <c r="BU564" s="48"/>
      <c r="BV564" s="48"/>
      <c r="BW564" s="48"/>
      <c r="BX564" s="48"/>
      <c r="BY564" s="48"/>
      <c r="BZ564" s="48"/>
      <c r="CA564" s="48"/>
      <c r="CB564" s="48"/>
      <c r="CC564" s="48"/>
      <c r="CD564" s="48"/>
      <c r="CE564" s="48"/>
      <c r="CF564" s="48"/>
      <c r="CG564" s="48"/>
      <c r="CH564" s="48"/>
      <c r="CI564" s="48"/>
      <c r="CJ564" s="48"/>
      <c r="CK564" s="48"/>
      <c r="CL564" s="48"/>
      <c r="CM564" s="48"/>
      <c r="CN564" s="48"/>
      <c r="CO564" s="48"/>
      <c r="CP564" s="48"/>
      <c r="CQ564" s="48"/>
      <c r="CR564" s="48"/>
      <c r="CS564" s="48"/>
      <c r="CT564" s="48"/>
      <c r="CU564" s="48"/>
      <c r="CV564" s="48"/>
      <c r="CW564" s="48"/>
      <c r="CX564" s="48"/>
      <c r="CY564" s="48"/>
      <c r="CZ564" s="48"/>
      <c r="DA564" s="48"/>
      <c r="DB564" s="48"/>
      <c r="DC564" s="48"/>
      <c r="DD564" s="48"/>
      <c r="DE564" s="48"/>
      <c r="DF564" s="48"/>
      <c r="DG564" s="48"/>
      <c r="DH564" s="48"/>
      <c r="DI564" s="48"/>
      <c r="DJ564" s="48"/>
      <c r="DK564" s="48"/>
      <c r="DL564" s="48"/>
      <c r="DM564" s="48"/>
      <c r="DN564" s="48"/>
      <c r="DO564" s="48"/>
      <c r="DP564" s="48"/>
    </row>
    <row r="565" spans="1:120" ht="18.75" x14ac:dyDescent="0.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  <c r="AA565" s="46"/>
      <c r="AB565" s="46"/>
      <c r="AC565" s="46"/>
      <c r="AD565" s="46"/>
      <c r="AE565" s="46"/>
      <c r="AF565" s="46"/>
      <c r="AG565" s="46"/>
      <c r="AH565" s="46"/>
      <c r="AI565" s="46"/>
      <c r="AJ565" s="46"/>
      <c r="AK565" s="46"/>
      <c r="AL565" s="46"/>
      <c r="AM565" s="46"/>
      <c r="AN565" s="46"/>
      <c r="AO565" s="46"/>
      <c r="AP565" s="46"/>
      <c r="AQ565" s="46"/>
      <c r="AR565" s="46"/>
      <c r="AS565" s="46"/>
      <c r="AT565" s="46"/>
      <c r="AU565" s="46"/>
      <c r="AV565" s="46"/>
      <c r="AW565" s="46"/>
      <c r="AX565" s="46"/>
      <c r="AY565" s="46"/>
      <c r="AZ565" s="46"/>
      <c r="BA565" s="46"/>
      <c r="BB565" s="46"/>
      <c r="BC565" s="46"/>
      <c r="BD565" s="46"/>
      <c r="BE565" s="46"/>
      <c r="BF565" s="46"/>
      <c r="BG565" s="46"/>
      <c r="BH565" s="46"/>
      <c r="BI565" s="48"/>
      <c r="BJ565" s="48"/>
      <c r="BK565" s="48"/>
      <c r="BL565" s="48"/>
      <c r="BM565" s="48"/>
      <c r="BN565" s="48"/>
      <c r="BO565" s="48"/>
      <c r="BP565" s="48"/>
      <c r="BQ565" s="48"/>
      <c r="BR565" s="48"/>
      <c r="BS565" s="48"/>
      <c r="BT565" s="48"/>
      <c r="BU565" s="48"/>
      <c r="BV565" s="48"/>
      <c r="BW565" s="48"/>
      <c r="BX565" s="48"/>
      <c r="BY565" s="48"/>
      <c r="BZ565" s="48"/>
      <c r="CA565" s="48"/>
      <c r="CB565" s="48"/>
      <c r="CC565" s="48"/>
      <c r="CD565" s="48"/>
      <c r="CE565" s="48"/>
      <c r="CF565" s="48"/>
      <c r="CG565" s="48"/>
      <c r="CH565" s="48"/>
      <c r="CI565" s="48"/>
      <c r="CJ565" s="48"/>
      <c r="CK565" s="48"/>
      <c r="CL565" s="48"/>
      <c r="CM565" s="48"/>
      <c r="CN565" s="48"/>
      <c r="CO565" s="48"/>
      <c r="CP565" s="48"/>
      <c r="CQ565" s="48"/>
      <c r="CR565" s="48"/>
      <c r="CS565" s="48"/>
      <c r="CT565" s="48"/>
      <c r="CU565" s="48"/>
      <c r="CV565" s="48"/>
      <c r="CW565" s="48"/>
      <c r="CX565" s="48"/>
      <c r="CY565" s="48"/>
      <c r="CZ565" s="48"/>
      <c r="DA565" s="48"/>
      <c r="DB565" s="48"/>
      <c r="DC565" s="48"/>
      <c r="DD565" s="48"/>
      <c r="DE565" s="48"/>
      <c r="DF565" s="48"/>
      <c r="DG565" s="48"/>
      <c r="DH565" s="48"/>
      <c r="DI565" s="48"/>
      <c r="DJ565" s="48"/>
      <c r="DK565" s="48"/>
      <c r="DL565" s="48"/>
      <c r="DM565" s="48"/>
      <c r="DN565" s="48"/>
      <c r="DO565" s="48"/>
      <c r="DP565" s="48"/>
    </row>
    <row r="566" spans="1:120" ht="18.75" x14ac:dyDescent="0.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  <c r="AA566" s="46"/>
      <c r="AB566" s="46"/>
      <c r="AC566" s="46"/>
      <c r="AD566" s="46"/>
      <c r="AE566" s="46"/>
      <c r="AF566" s="46"/>
      <c r="AG566" s="46"/>
      <c r="AH566" s="46"/>
      <c r="AI566" s="46"/>
      <c r="AJ566" s="46"/>
      <c r="AK566" s="46"/>
      <c r="AL566" s="46"/>
      <c r="AM566" s="46"/>
      <c r="AN566" s="46"/>
      <c r="AO566" s="46"/>
      <c r="AP566" s="46"/>
      <c r="AQ566" s="46"/>
      <c r="AR566" s="46"/>
      <c r="AS566" s="46"/>
      <c r="AT566" s="46"/>
      <c r="AU566" s="46"/>
      <c r="AV566" s="46"/>
      <c r="AW566" s="46"/>
      <c r="AX566" s="46"/>
      <c r="AY566" s="46"/>
      <c r="AZ566" s="46"/>
      <c r="BA566" s="46"/>
      <c r="BB566" s="46"/>
      <c r="BC566" s="46"/>
      <c r="BD566" s="46"/>
      <c r="BE566" s="46"/>
      <c r="BF566" s="46"/>
      <c r="BG566" s="46"/>
      <c r="BH566" s="46"/>
      <c r="BI566" s="48"/>
      <c r="BJ566" s="48"/>
      <c r="BK566" s="48"/>
      <c r="BL566" s="48"/>
      <c r="BM566" s="48"/>
      <c r="BN566" s="48"/>
      <c r="BO566" s="48"/>
      <c r="BP566" s="48"/>
      <c r="BQ566" s="48"/>
      <c r="BR566" s="48"/>
      <c r="BS566" s="48"/>
      <c r="BT566" s="48"/>
      <c r="BU566" s="48"/>
      <c r="BV566" s="48"/>
      <c r="BW566" s="48"/>
      <c r="BX566" s="48"/>
      <c r="BY566" s="48"/>
      <c r="BZ566" s="48"/>
      <c r="CA566" s="48"/>
      <c r="CB566" s="48"/>
      <c r="CC566" s="48"/>
      <c r="CD566" s="48"/>
      <c r="CE566" s="48"/>
      <c r="CF566" s="48"/>
      <c r="CG566" s="48"/>
      <c r="CH566" s="48"/>
      <c r="CI566" s="48"/>
      <c r="CJ566" s="48"/>
      <c r="CK566" s="48"/>
      <c r="CL566" s="48"/>
      <c r="CM566" s="48"/>
      <c r="CN566" s="48"/>
      <c r="CO566" s="48"/>
      <c r="CP566" s="48"/>
      <c r="CQ566" s="48"/>
      <c r="CR566" s="48"/>
      <c r="CS566" s="48"/>
      <c r="CT566" s="48"/>
      <c r="CU566" s="48"/>
      <c r="CV566" s="48"/>
      <c r="CW566" s="48"/>
      <c r="CX566" s="48"/>
      <c r="CY566" s="48"/>
      <c r="CZ566" s="48"/>
      <c r="DA566" s="48"/>
      <c r="DB566" s="48"/>
      <c r="DC566" s="48"/>
      <c r="DD566" s="48"/>
      <c r="DE566" s="48"/>
      <c r="DF566" s="48"/>
      <c r="DG566" s="48"/>
      <c r="DH566" s="48"/>
      <c r="DI566" s="48"/>
      <c r="DJ566" s="48"/>
      <c r="DK566" s="48"/>
      <c r="DL566" s="48"/>
      <c r="DM566" s="48"/>
      <c r="DN566" s="48"/>
      <c r="DO566" s="48"/>
      <c r="DP566" s="48"/>
    </row>
    <row r="567" spans="1:120" ht="18.75" x14ac:dyDescent="0.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  <c r="AA567" s="46"/>
      <c r="AB567" s="46"/>
      <c r="AC567" s="46"/>
      <c r="AD567" s="46"/>
      <c r="AE567" s="46"/>
      <c r="AF567" s="46"/>
      <c r="AG567" s="46"/>
      <c r="AH567" s="46"/>
      <c r="AI567" s="46"/>
      <c r="AJ567" s="46"/>
      <c r="AK567" s="46"/>
      <c r="AL567" s="46"/>
      <c r="AM567" s="46"/>
      <c r="AN567" s="46"/>
      <c r="AO567" s="46"/>
      <c r="AP567" s="46"/>
      <c r="AQ567" s="46"/>
      <c r="AR567" s="46"/>
      <c r="AS567" s="46"/>
      <c r="AT567" s="46"/>
      <c r="AU567" s="46"/>
      <c r="AV567" s="46"/>
      <c r="AW567" s="46"/>
      <c r="AX567" s="46"/>
      <c r="AY567" s="46"/>
      <c r="AZ567" s="46"/>
      <c r="BA567" s="46"/>
      <c r="BB567" s="46"/>
      <c r="BC567" s="46"/>
      <c r="BD567" s="46"/>
      <c r="BE567" s="46"/>
      <c r="BF567" s="46"/>
      <c r="BG567" s="46"/>
      <c r="BH567" s="46"/>
      <c r="BI567" s="48"/>
      <c r="BJ567" s="48"/>
      <c r="BK567" s="48"/>
      <c r="BL567" s="48"/>
      <c r="BM567" s="48"/>
      <c r="BN567" s="48"/>
      <c r="BO567" s="48"/>
      <c r="BP567" s="48"/>
      <c r="BQ567" s="48"/>
      <c r="BR567" s="48"/>
      <c r="BS567" s="48"/>
      <c r="BT567" s="48"/>
      <c r="BU567" s="48"/>
      <c r="BV567" s="48"/>
      <c r="BW567" s="48"/>
      <c r="BX567" s="48"/>
      <c r="BY567" s="48"/>
      <c r="BZ567" s="48"/>
      <c r="CA567" s="48"/>
      <c r="CB567" s="48"/>
      <c r="CC567" s="48"/>
      <c r="CD567" s="48"/>
      <c r="CE567" s="48"/>
      <c r="CF567" s="48"/>
      <c r="CG567" s="48"/>
      <c r="CH567" s="48"/>
      <c r="CI567" s="48"/>
      <c r="CJ567" s="48"/>
      <c r="CK567" s="48"/>
      <c r="CL567" s="48"/>
      <c r="CM567" s="48"/>
      <c r="CN567" s="48"/>
      <c r="CO567" s="48"/>
      <c r="CP567" s="48"/>
      <c r="CQ567" s="48"/>
      <c r="CR567" s="48"/>
      <c r="CS567" s="48"/>
      <c r="CT567" s="48"/>
      <c r="CU567" s="48"/>
      <c r="CV567" s="48"/>
      <c r="CW567" s="48"/>
      <c r="CX567" s="48"/>
      <c r="CY567" s="48"/>
      <c r="CZ567" s="48"/>
      <c r="DA567" s="48"/>
      <c r="DB567" s="48"/>
      <c r="DC567" s="48"/>
      <c r="DD567" s="48"/>
      <c r="DE567" s="48"/>
      <c r="DF567" s="48"/>
      <c r="DG567" s="48"/>
      <c r="DH567" s="48"/>
      <c r="DI567" s="48"/>
      <c r="DJ567" s="48"/>
      <c r="DK567" s="48"/>
      <c r="DL567" s="48"/>
      <c r="DM567" s="48"/>
      <c r="DN567" s="48"/>
      <c r="DO567" s="48"/>
      <c r="DP567" s="48"/>
    </row>
    <row r="568" spans="1:120" ht="18.75" x14ac:dyDescent="0.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  <c r="AA568" s="46"/>
      <c r="AB568" s="46"/>
      <c r="AC568" s="46"/>
      <c r="AD568" s="46"/>
      <c r="AE568" s="46"/>
      <c r="AF568" s="46"/>
      <c r="AG568" s="46"/>
      <c r="AH568" s="46"/>
      <c r="AI568" s="46"/>
      <c r="AJ568" s="46"/>
      <c r="AK568" s="46"/>
      <c r="AL568" s="46"/>
      <c r="AM568" s="46"/>
      <c r="AN568" s="46"/>
      <c r="AO568" s="46"/>
      <c r="AP568" s="46"/>
      <c r="AQ568" s="46"/>
      <c r="AR568" s="46"/>
      <c r="AS568" s="46"/>
      <c r="AT568" s="46"/>
      <c r="AU568" s="46"/>
      <c r="AV568" s="46"/>
      <c r="AW568" s="46"/>
      <c r="AX568" s="46"/>
      <c r="AY568" s="46"/>
      <c r="AZ568" s="46"/>
      <c r="BA568" s="46"/>
      <c r="BB568" s="46"/>
      <c r="BC568" s="46"/>
      <c r="BD568" s="46"/>
      <c r="BE568" s="46"/>
      <c r="BF568" s="46"/>
      <c r="BG568" s="46"/>
      <c r="BH568" s="46"/>
      <c r="BI568" s="48"/>
      <c r="BJ568" s="48"/>
      <c r="BK568" s="48"/>
      <c r="BL568" s="48"/>
      <c r="BM568" s="48"/>
      <c r="BN568" s="48"/>
      <c r="BO568" s="48"/>
      <c r="BP568" s="48"/>
      <c r="BQ568" s="48"/>
      <c r="BR568" s="48"/>
      <c r="BS568" s="48"/>
      <c r="BT568" s="48"/>
      <c r="BU568" s="48"/>
      <c r="BV568" s="48"/>
      <c r="BW568" s="48"/>
      <c r="BX568" s="48"/>
      <c r="BY568" s="48"/>
      <c r="BZ568" s="48"/>
      <c r="CA568" s="48"/>
      <c r="CB568" s="48"/>
      <c r="CC568" s="48"/>
      <c r="CD568" s="48"/>
      <c r="CE568" s="48"/>
      <c r="CF568" s="48"/>
      <c r="CG568" s="48"/>
      <c r="CH568" s="48"/>
      <c r="CI568" s="48"/>
      <c r="CJ568" s="48"/>
      <c r="CK568" s="48"/>
      <c r="CL568" s="48"/>
      <c r="CM568" s="48"/>
      <c r="CN568" s="48"/>
      <c r="CO568" s="48"/>
      <c r="CP568" s="48"/>
      <c r="CQ568" s="48"/>
      <c r="CR568" s="48"/>
      <c r="CS568" s="48"/>
      <c r="CT568" s="48"/>
      <c r="CU568" s="48"/>
      <c r="CV568" s="48"/>
      <c r="CW568" s="48"/>
      <c r="CX568" s="48"/>
      <c r="CY568" s="48"/>
      <c r="CZ568" s="48"/>
      <c r="DA568" s="48"/>
      <c r="DB568" s="48"/>
      <c r="DC568" s="48"/>
      <c r="DD568" s="48"/>
      <c r="DE568" s="48"/>
      <c r="DF568" s="48"/>
      <c r="DG568" s="48"/>
      <c r="DH568" s="48"/>
      <c r="DI568" s="48"/>
      <c r="DJ568" s="48"/>
      <c r="DK568" s="48"/>
      <c r="DL568" s="48"/>
      <c r="DM568" s="48"/>
      <c r="DN568" s="48"/>
      <c r="DO568" s="48"/>
      <c r="DP568" s="48"/>
    </row>
    <row r="569" spans="1:120" ht="18.75" x14ac:dyDescent="0.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  <c r="AA569" s="46"/>
      <c r="AB569" s="46"/>
      <c r="AC569" s="46"/>
      <c r="AD569" s="46"/>
      <c r="AE569" s="46"/>
      <c r="AF569" s="46"/>
      <c r="AG569" s="46"/>
      <c r="AH569" s="46"/>
      <c r="AI569" s="46"/>
      <c r="AJ569" s="46"/>
      <c r="AK569" s="46"/>
      <c r="AL569" s="46"/>
      <c r="AM569" s="46"/>
      <c r="AN569" s="46"/>
      <c r="AO569" s="46"/>
      <c r="AP569" s="46"/>
      <c r="AQ569" s="46"/>
      <c r="AR569" s="46"/>
      <c r="AS569" s="46"/>
      <c r="AT569" s="46"/>
      <c r="AU569" s="46"/>
      <c r="AV569" s="46"/>
      <c r="AW569" s="46"/>
      <c r="AX569" s="46"/>
      <c r="AY569" s="46"/>
      <c r="AZ569" s="46"/>
      <c r="BA569" s="46"/>
      <c r="BB569" s="46"/>
      <c r="BC569" s="46"/>
      <c r="BD569" s="46"/>
      <c r="BE569" s="46"/>
      <c r="BF569" s="46"/>
      <c r="BG569" s="46"/>
      <c r="BH569" s="46"/>
      <c r="BI569" s="48"/>
      <c r="BJ569" s="48"/>
      <c r="BK569" s="48"/>
      <c r="BL569" s="48"/>
      <c r="BM569" s="48"/>
      <c r="BN569" s="48"/>
      <c r="BO569" s="48"/>
      <c r="BP569" s="48"/>
      <c r="BQ569" s="48"/>
      <c r="BR569" s="48"/>
      <c r="BS569" s="48"/>
      <c r="BT569" s="48"/>
      <c r="BU569" s="48"/>
      <c r="BV569" s="48"/>
      <c r="BW569" s="48"/>
      <c r="BX569" s="48"/>
      <c r="BY569" s="48"/>
      <c r="BZ569" s="48"/>
      <c r="CA569" s="48"/>
      <c r="CB569" s="48"/>
      <c r="CC569" s="48"/>
      <c r="CD569" s="48"/>
      <c r="CE569" s="48"/>
      <c r="CF569" s="48"/>
      <c r="CG569" s="48"/>
      <c r="CH569" s="48"/>
      <c r="CI569" s="48"/>
      <c r="CJ569" s="48"/>
      <c r="CK569" s="48"/>
      <c r="CL569" s="48"/>
      <c r="CM569" s="48"/>
      <c r="CN569" s="48"/>
      <c r="CO569" s="48"/>
      <c r="CP569" s="48"/>
      <c r="CQ569" s="48"/>
      <c r="CR569" s="48"/>
      <c r="CS569" s="48"/>
      <c r="CT569" s="48"/>
      <c r="CU569" s="48"/>
      <c r="CV569" s="48"/>
      <c r="CW569" s="48"/>
      <c r="CX569" s="48"/>
      <c r="CY569" s="48"/>
      <c r="CZ569" s="48"/>
      <c r="DA569" s="48"/>
      <c r="DB569" s="48"/>
      <c r="DC569" s="48"/>
      <c r="DD569" s="48"/>
      <c r="DE569" s="48"/>
      <c r="DF569" s="48"/>
      <c r="DG569" s="48"/>
      <c r="DH569" s="48"/>
      <c r="DI569" s="48"/>
      <c r="DJ569" s="48"/>
      <c r="DK569" s="48"/>
      <c r="DL569" s="48"/>
      <c r="DM569" s="48"/>
      <c r="DN569" s="48"/>
      <c r="DO569" s="48"/>
      <c r="DP569" s="48"/>
    </row>
    <row r="570" spans="1:120" ht="18.75" x14ac:dyDescent="0.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  <c r="AA570" s="46"/>
      <c r="AB570" s="46"/>
      <c r="AC570" s="46"/>
      <c r="AD570" s="46"/>
      <c r="AE570" s="46"/>
      <c r="AF570" s="46"/>
      <c r="AG570" s="46"/>
      <c r="AH570" s="46"/>
      <c r="AI570" s="46"/>
      <c r="AJ570" s="46"/>
      <c r="AK570" s="46"/>
      <c r="AL570" s="46"/>
      <c r="AM570" s="46"/>
      <c r="AN570" s="46"/>
      <c r="AO570" s="46"/>
      <c r="AP570" s="46"/>
      <c r="AQ570" s="46"/>
      <c r="AR570" s="46"/>
      <c r="AS570" s="46"/>
      <c r="AT570" s="46"/>
      <c r="AU570" s="46"/>
      <c r="AV570" s="46"/>
      <c r="AW570" s="46"/>
      <c r="AX570" s="46"/>
      <c r="AY570" s="46"/>
      <c r="AZ570" s="46"/>
      <c r="BA570" s="46"/>
      <c r="BB570" s="46"/>
      <c r="BC570" s="46"/>
      <c r="BD570" s="46"/>
      <c r="BE570" s="46"/>
      <c r="BF570" s="46"/>
      <c r="BG570" s="46"/>
      <c r="BH570" s="46"/>
      <c r="BI570" s="48"/>
      <c r="BJ570" s="48"/>
      <c r="BK570" s="48"/>
      <c r="BL570" s="48"/>
      <c r="BM570" s="48"/>
      <c r="BN570" s="48"/>
      <c r="BO570" s="48"/>
      <c r="BP570" s="48"/>
      <c r="BQ570" s="48"/>
      <c r="BR570" s="48"/>
      <c r="BS570" s="48"/>
      <c r="BT570" s="48"/>
      <c r="BU570" s="48"/>
      <c r="BV570" s="48"/>
      <c r="BW570" s="48"/>
      <c r="BX570" s="48"/>
      <c r="BY570" s="48"/>
      <c r="BZ570" s="48"/>
      <c r="CA570" s="48"/>
      <c r="CB570" s="48"/>
      <c r="CC570" s="48"/>
      <c r="CD570" s="48"/>
      <c r="CE570" s="48"/>
      <c r="CF570" s="48"/>
      <c r="CG570" s="48"/>
      <c r="CH570" s="48"/>
      <c r="CI570" s="48"/>
      <c r="CJ570" s="48"/>
      <c r="CK570" s="48"/>
      <c r="CL570" s="48"/>
      <c r="CM570" s="48"/>
      <c r="CN570" s="48"/>
      <c r="CO570" s="48"/>
      <c r="CP570" s="48"/>
      <c r="CQ570" s="48"/>
      <c r="CR570" s="48"/>
      <c r="CS570" s="48"/>
      <c r="CT570" s="48"/>
      <c r="CU570" s="48"/>
      <c r="CV570" s="48"/>
      <c r="CW570" s="48"/>
      <c r="CX570" s="48"/>
      <c r="CY570" s="48"/>
      <c r="CZ570" s="48"/>
      <c r="DA570" s="48"/>
      <c r="DB570" s="48"/>
      <c r="DC570" s="48"/>
      <c r="DD570" s="48"/>
      <c r="DE570" s="48"/>
      <c r="DF570" s="48"/>
      <c r="DG570" s="48"/>
      <c r="DH570" s="48"/>
      <c r="DI570" s="48"/>
      <c r="DJ570" s="48"/>
      <c r="DK570" s="48"/>
      <c r="DL570" s="48"/>
      <c r="DM570" s="48"/>
      <c r="DN570" s="48"/>
      <c r="DO570" s="48"/>
      <c r="DP570" s="48"/>
    </row>
    <row r="571" spans="1:120" ht="18.75" x14ac:dyDescent="0.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  <c r="AA571" s="46"/>
      <c r="AB571" s="46"/>
      <c r="AC571" s="46"/>
      <c r="AD571" s="46"/>
      <c r="AE571" s="46"/>
      <c r="AF571" s="46"/>
      <c r="AG571" s="46"/>
      <c r="AH571" s="46"/>
      <c r="AI571" s="46"/>
      <c r="AJ571" s="46"/>
      <c r="AK571" s="46"/>
      <c r="AL571" s="46"/>
      <c r="AM571" s="46"/>
      <c r="AN571" s="46"/>
      <c r="AO571" s="46"/>
      <c r="AP571" s="46"/>
      <c r="AQ571" s="46"/>
      <c r="AR571" s="46"/>
      <c r="AS571" s="46"/>
      <c r="AT571" s="46"/>
      <c r="AU571" s="46"/>
      <c r="AV571" s="46"/>
      <c r="AW571" s="46"/>
      <c r="AX571" s="46"/>
      <c r="AY571" s="46"/>
      <c r="AZ571" s="46"/>
      <c r="BA571" s="46"/>
      <c r="BB571" s="46"/>
      <c r="BC571" s="46"/>
      <c r="BD571" s="46"/>
      <c r="BE571" s="46"/>
      <c r="BF571" s="46"/>
      <c r="BG571" s="46"/>
      <c r="BH571" s="46"/>
      <c r="BI571" s="48"/>
      <c r="BJ571" s="48"/>
      <c r="BK571" s="48"/>
      <c r="BL571" s="48"/>
      <c r="BM571" s="48"/>
      <c r="BN571" s="48"/>
      <c r="BO571" s="48"/>
      <c r="BP571" s="48"/>
      <c r="BQ571" s="48"/>
      <c r="BR571" s="48"/>
      <c r="BS571" s="48"/>
      <c r="BT571" s="48"/>
      <c r="BU571" s="48"/>
      <c r="BV571" s="48"/>
      <c r="BW571" s="48"/>
      <c r="BX571" s="48"/>
      <c r="BY571" s="48"/>
      <c r="BZ571" s="48"/>
      <c r="CA571" s="48"/>
      <c r="CB571" s="48"/>
      <c r="CC571" s="48"/>
      <c r="CD571" s="48"/>
      <c r="CE571" s="48"/>
      <c r="CF571" s="48"/>
      <c r="CG571" s="48"/>
      <c r="CH571" s="48"/>
      <c r="CI571" s="48"/>
      <c r="CJ571" s="48"/>
      <c r="CK571" s="48"/>
      <c r="CL571" s="48"/>
      <c r="CM571" s="48"/>
      <c r="CN571" s="48"/>
      <c r="CO571" s="48"/>
      <c r="CP571" s="48"/>
      <c r="CQ571" s="48"/>
      <c r="CR571" s="48"/>
      <c r="CS571" s="48"/>
      <c r="CT571" s="48"/>
      <c r="CU571" s="48"/>
      <c r="CV571" s="48"/>
      <c r="CW571" s="48"/>
      <c r="CX571" s="48"/>
      <c r="CY571" s="48"/>
      <c r="CZ571" s="48"/>
      <c r="DA571" s="48"/>
      <c r="DB571" s="48"/>
      <c r="DC571" s="48"/>
      <c r="DD571" s="48"/>
      <c r="DE571" s="48"/>
      <c r="DF571" s="48"/>
      <c r="DG571" s="48"/>
      <c r="DH571" s="48"/>
      <c r="DI571" s="48"/>
      <c r="DJ571" s="48"/>
      <c r="DK571" s="48"/>
      <c r="DL571" s="48"/>
      <c r="DM571" s="48"/>
      <c r="DN571" s="48"/>
      <c r="DO571" s="48"/>
      <c r="DP571" s="48"/>
    </row>
    <row r="572" spans="1:120" ht="18.75" x14ac:dyDescent="0.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  <c r="AA572" s="46"/>
      <c r="AB572" s="46"/>
      <c r="AC572" s="46"/>
      <c r="AD572" s="46"/>
      <c r="AE572" s="46"/>
      <c r="AF572" s="46"/>
      <c r="AG572" s="46"/>
      <c r="AH572" s="46"/>
      <c r="AI572" s="46"/>
      <c r="AJ572" s="46"/>
      <c r="AK572" s="46"/>
      <c r="AL572" s="46"/>
      <c r="AM572" s="46"/>
      <c r="AN572" s="46"/>
      <c r="AO572" s="46"/>
      <c r="AP572" s="46"/>
      <c r="AQ572" s="46"/>
      <c r="AR572" s="46"/>
      <c r="AS572" s="46"/>
      <c r="AT572" s="46"/>
      <c r="AU572" s="46"/>
      <c r="AV572" s="46"/>
      <c r="AW572" s="46"/>
      <c r="AX572" s="46"/>
      <c r="AY572" s="46"/>
      <c r="AZ572" s="46"/>
      <c r="BA572" s="46"/>
      <c r="BB572" s="46"/>
      <c r="BC572" s="46"/>
      <c r="BD572" s="46"/>
      <c r="BE572" s="46"/>
      <c r="BF572" s="46"/>
      <c r="BG572" s="46"/>
      <c r="BH572" s="46"/>
      <c r="BI572" s="48"/>
      <c r="BJ572" s="48"/>
      <c r="BK572" s="48"/>
      <c r="BL572" s="48"/>
      <c r="BM572" s="48"/>
      <c r="BN572" s="48"/>
      <c r="BO572" s="48"/>
      <c r="BP572" s="48"/>
      <c r="BQ572" s="48"/>
      <c r="BR572" s="48"/>
      <c r="BS572" s="48"/>
      <c r="BT572" s="48"/>
      <c r="BU572" s="48"/>
      <c r="BV572" s="48"/>
      <c r="BW572" s="48"/>
      <c r="BX572" s="48"/>
      <c r="BY572" s="48"/>
      <c r="BZ572" s="48"/>
      <c r="CA572" s="48"/>
      <c r="CB572" s="48"/>
      <c r="CC572" s="48"/>
      <c r="CD572" s="48"/>
      <c r="CE572" s="48"/>
      <c r="CF572" s="48"/>
      <c r="CG572" s="48"/>
      <c r="CH572" s="48"/>
      <c r="CI572" s="48"/>
      <c r="CJ572" s="48"/>
      <c r="CK572" s="48"/>
      <c r="CL572" s="48"/>
      <c r="CM572" s="48"/>
      <c r="CN572" s="48"/>
      <c r="CO572" s="48"/>
      <c r="CP572" s="48"/>
      <c r="CQ572" s="48"/>
      <c r="CR572" s="48"/>
      <c r="CS572" s="48"/>
      <c r="CT572" s="48"/>
      <c r="CU572" s="48"/>
      <c r="CV572" s="48"/>
      <c r="CW572" s="48"/>
      <c r="CX572" s="48"/>
      <c r="CY572" s="48"/>
      <c r="CZ572" s="48"/>
      <c r="DA572" s="48"/>
      <c r="DB572" s="48"/>
      <c r="DC572" s="48"/>
      <c r="DD572" s="48"/>
      <c r="DE572" s="48"/>
      <c r="DF572" s="48"/>
      <c r="DG572" s="48"/>
      <c r="DH572" s="48"/>
      <c r="DI572" s="48"/>
      <c r="DJ572" s="48"/>
      <c r="DK572" s="48"/>
      <c r="DL572" s="48"/>
      <c r="DM572" s="48"/>
      <c r="DN572" s="48"/>
      <c r="DO572" s="48"/>
      <c r="DP572" s="48"/>
    </row>
    <row r="573" spans="1:120" ht="18.75" x14ac:dyDescent="0.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  <c r="AA573" s="46"/>
      <c r="AB573" s="46"/>
      <c r="AC573" s="46"/>
      <c r="AD573" s="46"/>
      <c r="AE573" s="46"/>
      <c r="AF573" s="46"/>
      <c r="AG573" s="46"/>
      <c r="AH573" s="46"/>
      <c r="AI573" s="46"/>
      <c r="AJ573" s="46"/>
      <c r="AK573" s="46"/>
      <c r="AL573" s="46"/>
      <c r="AM573" s="46"/>
      <c r="AN573" s="46"/>
      <c r="AO573" s="46"/>
      <c r="AP573" s="46"/>
      <c r="AQ573" s="46"/>
      <c r="AR573" s="46"/>
      <c r="AS573" s="46"/>
      <c r="AT573" s="46"/>
      <c r="AU573" s="46"/>
      <c r="AV573" s="46"/>
      <c r="AW573" s="46"/>
      <c r="AX573" s="46"/>
      <c r="AY573" s="46"/>
      <c r="AZ573" s="46"/>
      <c r="BA573" s="46"/>
      <c r="BB573" s="46"/>
      <c r="BC573" s="46"/>
      <c r="BD573" s="46"/>
      <c r="BE573" s="46"/>
      <c r="BF573" s="46"/>
      <c r="BG573" s="46"/>
      <c r="BH573" s="46"/>
      <c r="BI573" s="48"/>
      <c r="BJ573" s="48"/>
      <c r="BK573" s="48"/>
      <c r="BL573" s="48"/>
      <c r="BM573" s="48"/>
      <c r="BN573" s="48"/>
      <c r="BO573" s="48"/>
      <c r="BP573" s="48"/>
      <c r="BQ573" s="48"/>
      <c r="BR573" s="48"/>
      <c r="BS573" s="48"/>
      <c r="BT573" s="48"/>
      <c r="BU573" s="48"/>
      <c r="BV573" s="48"/>
      <c r="BW573" s="48"/>
      <c r="BX573" s="48"/>
      <c r="BY573" s="48"/>
      <c r="BZ573" s="48"/>
      <c r="CA573" s="48"/>
      <c r="CB573" s="48"/>
      <c r="CC573" s="48"/>
      <c r="CD573" s="48"/>
      <c r="CE573" s="48"/>
      <c r="CF573" s="48"/>
      <c r="CG573" s="48"/>
      <c r="CH573" s="48"/>
      <c r="CI573" s="48"/>
      <c r="CJ573" s="48"/>
      <c r="CK573" s="48"/>
      <c r="CL573" s="48"/>
      <c r="CM573" s="48"/>
      <c r="CN573" s="48"/>
      <c r="CO573" s="48"/>
      <c r="CP573" s="48"/>
      <c r="CQ573" s="48"/>
      <c r="CR573" s="48"/>
      <c r="CS573" s="48"/>
      <c r="CT573" s="48"/>
      <c r="CU573" s="48"/>
      <c r="CV573" s="48"/>
      <c r="CW573" s="48"/>
      <c r="CX573" s="48"/>
      <c r="CY573" s="48"/>
      <c r="CZ573" s="48"/>
      <c r="DA573" s="48"/>
      <c r="DB573" s="48"/>
      <c r="DC573" s="48"/>
      <c r="DD573" s="48"/>
      <c r="DE573" s="48"/>
      <c r="DF573" s="48"/>
      <c r="DG573" s="48"/>
      <c r="DH573" s="48"/>
      <c r="DI573" s="48"/>
      <c r="DJ573" s="48"/>
      <c r="DK573" s="48"/>
      <c r="DL573" s="48"/>
      <c r="DM573" s="48"/>
      <c r="DN573" s="48"/>
      <c r="DO573" s="48"/>
      <c r="DP573" s="48"/>
    </row>
    <row r="574" spans="1:120" ht="18.75" x14ac:dyDescent="0.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  <c r="AA574" s="46"/>
      <c r="AB574" s="46"/>
      <c r="AC574" s="46"/>
      <c r="AD574" s="46"/>
      <c r="AE574" s="46"/>
      <c r="AF574" s="46"/>
      <c r="AG574" s="46"/>
      <c r="AH574" s="46"/>
      <c r="AI574" s="46"/>
      <c r="AJ574" s="46"/>
      <c r="AK574" s="46"/>
      <c r="AL574" s="46"/>
      <c r="AM574" s="46"/>
      <c r="AN574" s="46"/>
      <c r="AO574" s="46"/>
      <c r="AP574" s="46"/>
      <c r="AQ574" s="46"/>
      <c r="AR574" s="46"/>
      <c r="AS574" s="46"/>
      <c r="AT574" s="46"/>
      <c r="AU574" s="46"/>
      <c r="AV574" s="46"/>
      <c r="AW574" s="46"/>
      <c r="AX574" s="46"/>
      <c r="AY574" s="46"/>
      <c r="AZ574" s="46"/>
      <c r="BA574" s="46"/>
      <c r="BB574" s="46"/>
      <c r="BC574" s="46"/>
      <c r="BD574" s="46"/>
      <c r="BE574" s="46"/>
      <c r="BF574" s="46"/>
      <c r="BG574" s="46"/>
      <c r="BH574" s="46"/>
      <c r="BI574" s="48"/>
      <c r="BJ574" s="48"/>
      <c r="BK574" s="48"/>
      <c r="BL574" s="48"/>
      <c r="BM574" s="48"/>
      <c r="BN574" s="48"/>
      <c r="BO574" s="48"/>
      <c r="BP574" s="48"/>
      <c r="BQ574" s="48"/>
      <c r="BR574" s="48"/>
      <c r="BS574" s="48"/>
      <c r="BT574" s="48"/>
      <c r="BU574" s="48"/>
      <c r="BV574" s="48"/>
      <c r="BW574" s="48"/>
      <c r="BX574" s="48"/>
      <c r="BY574" s="48"/>
      <c r="BZ574" s="48"/>
      <c r="CA574" s="48"/>
      <c r="CB574" s="48"/>
      <c r="CC574" s="48"/>
      <c r="CD574" s="48"/>
      <c r="CE574" s="48"/>
      <c r="CF574" s="48"/>
      <c r="CG574" s="48"/>
      <c r="CH574" s="48"/>
      <c r="CI574" s="48"/>
      <c r="CJ574" s="48"/>
      <c r="CK574" s="48"/>
      <c r="CL574" s="48"/>
      <c r="CM574" s="48"/>
      <c r="CN574" s="48"/>
      <c r="CO574" s="48"/>
      <c r="CP574" s="48"/>
      <c r="CQ574" s="48"/>
      <c r="CR574" s="48"/>
      <c r="CS574" s="48"/>
      <c r="CT574" s="48"/>
      <c r="CU574" s="48"/>
      <c r="CV574" s="48"/>
      <c r="CW574" s="48"/>
      <c r="CX574" s="48"/>
      <c r="CY574" s="48"/>
      <c r="CZ574" s="48"/>
      <c r="DA574" s="48"/>
      <c r="DB574" s="48"/>
      <c r="DC574" s="48"/>
      <c r="DD574" s="48"/>
      <c r="DE574" s="48"/>
      <c r="DF574" s="48"/>
      <c r="DG574" s="48"/>
      <c r="DH574" s="48"/>
      <c r="DI574" s="48"/>
      <c r="DJ574" s="48"/>
      <c r="DK574" s="48"/>
      <c r="DL574" s="48"/>
      <c r="DM574" s="48"/>
      <c r="DN574" s="48"/>
      <c r="DO574" s="48"/>
      <c r="DP574" s="48"/>
    </row>
    <row r="575" spans="1:120" ht="18.75" x14ac:dyDescent="0.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  <c r="AA575" s="46"/>
      <c r="AB575" s="46"/>
      <c r="AC575" s="46"/>
      <c r="AD575" s="46"/>
      <c r="AE575" s="46"/>
      <c r="AF575" s="46"/>
      <c r="AG575" s="46"/>
      <c r="AH575" s="46"/>
      <c r="AI575" s="46"/>
      <c r="AJ575" s="46"/>
      <c r="AK575" s="46"/>
      <c r="AL575" s="46"/>
      <c r="AM575" s="46"/>
      <c r="AN575" s="46"/>
      <c r="AO575" s="46"/>
      <c r="AP575" s="46"/>
      <c r="AQ575" s="46"/>
      <c r="AR575" s="46"/>
      <c r="AS575" s="46"/>
      <c r="AT575" s="46"/>
      <c r="AU575" s="46"/>
      <c r="AV575" s="46"/>
      <c r="AW575" s="46"/>
      <c r="AX575" s="46"/>
      <c r="AY575" s="46"/>
      <c r="AZ575" s="46"/>
      <c r="BA575" s="46"/>
      <c r="BB575" s="46"/>
      <c r="BC575" s="46"/>
      <c r="BD575" s="46"/>
      <c r="BE575" s="46"/>
      <c r="BF575" s="46"/>
      <c r="BG575" s="46"/>
      <c r="BH575" s="46"/>
      <c r="BI575" s="48"/>
      <c r="BJ575" s="48"/>
      <c r="BK575" s="48"/>
      <c r="BL575" s="48"/>
      <c r="BM575" s="48"/>
      <c r="BN575" s="48"/>
      <c r="BO575" s="48"/>
      <c r="BP575" s="48"/>
      <c r="BQ575" s="48"/>
      <c r="BR575" s="48"/>
      <c r="BS575" s="48"/>
      <c r="BT575" s="48"/>
      <c r="BU575" s="48"/>
      <c r="BV575" s="48"/>
      <c r="BW575" s="48"/>
      <c r="BX575" s="48"/>
      <c r="BY575" s="48"/>
      <c r="BZ575" s="48"/>
      <c r="CA575" s="48"/>
      <c r="CB575" s="48"/>
      <c r="CC575" s="48"/>
      <c r="CD575" s="48"/>
      <c r="CE575" s="48"/>
      <c r="CF575" s="48"/>
      <c r="CG575" s="48"/>
      <c r="CH575" s="48"/>
      <c r="CI575" s="48"/>
      <c r="CJ575" s="48"/>
      <c r="CK575" s="48"/>
      <c r="CL575" s="48"/>
      <c r="CM575" s="48"/>
      <c r="CN575" s="48"/>
      <c r="CO575" s="48"/>
      <c r="CP575" s="48"/>
      <c r="CQ575" s="48"/>
      <c r="CR575" s="48"/>
      <c r="CS575" s="48"/>
      <c r="CT575" s="48"/>
      <c r="CU575" s="48"/>
      <c r="CV575" s="48"/>
      <c r="CW575" s="48"/>
      <c r="CX575" s="48"/>
      <c r="CY575" s="48"/>
      <c r="CZ575" s="48"/>
      <c r="DA575" s="48"/>
      <c r="DB575" s="48"/>
      <c r="DC575" s="48"/>
      <c r="DD575" s="48"/>
      <c r="DE575" s="48"/>
      <c r="DF575" s="48"/>
      <c r="DG575" s="48"/>
      <c r="DH575" s="48"/>
      <c r="DI575" s="48"/>
      <c r="DJ575" s="48"/>
      <c r="DK575" s="48"/>
      <c r="DL575" s="48"/>
      <c r="DM575" s="48"/>
      <c r="DN575" s="48"/>
      <c r="DO575" s="48"/>
      <c r="DP575" s="48"/>
    </row>
    <row r="576" spans="1:120" ht="18.75" x14ac:dyDescent="0.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  <c r="AA576" s="46"/>
      <c r="AB576" s="46"/>
      <c r="AC576" s="46"/>
      <c r="AD576" s="46"/>
      <c r="AE576" s="46"/>
      <c r="AF576" s="46"/>
      <c r="AG576" s="46"/>
      <c r="AH576" s="46"/>
      <c r="AI576" s="46"/>
      <c r="AJ576" s="46"/>
      <c r="AK576" s="46"/>
      <c r="AL576" s="46"/>
      <c r="AM576" s="46"/>
      <c r="AN576" s="46"/>
      <c r="AO576" s="46"/>
      <c r="AP576" s="46"/>
      <c r="AQ576" s="46"/>
      <c r="AR576" s="46"/>
      <c r="AS576" s="46"/>
      <c r="AT576" s="46"/>
      <c r="AU576" s="46"/>
      <c r="AV576" s="46"/>
      <c r="AW576" s="46"/>
      <c r="AX576" s="46"/>
      <c r="AY576" s="46"/>
      <c r="AZ576" s="46"/>
      <c r="BA576" s="46"/>
      <c r="BB576" s="46"/>
      <c r="BC576" s="46"/>
      <c r="BD576" s="46"/>
      <c r="BE576" s="46"/>
      <c r="BF576" s="46"/>
      <c r="BG576" s="46"/>
      <c r="BH576" s="46"/>
      <c r="BI576" s="48"/>
      <c r="BJ576" s="48"/>
      <c r="BK576" s="48"/>
      <c r="BL576" s="48"/>
      <c r="BM576" s="48"/>
      <c r="BN576" s="48"/>
      <c r="BO576" s="48"/>
      <c r="BP576" s="48"/>
      <c r="BQ576" s="48"/>
      <c r="BR576" s="48"/>
      <c r="BS576" s="48"/>
      <c r="BT576" s="48"/>
      <c r="BU576" s="48"/>
      <c r="BV576" s="48"/>
      <c r="BW576" s="48"/>
      <c r="BX576" s="48"/>
      <c r="BY576" s="48"/>
      <c r="BZ576" s="48"/>
      <c r="CA576" s="48"/>
      <c r="CB576" s="48"/>
      <c r="CC576" s="48"/>
      <c r="CD576" s="48"/>
      <c r="CE576" s="48"/>
      <c r="CF576" s="48"/>
      <c r="CG576" s="48"/>
      <c r="CH576" s="48"/>
      <c r="CI576" s="48"/>
      <c r="CJ576" s="48"/>
      <c r="CK576" s="48"/>
      <c r="CL576" s="48"/>
      <c r="CM576" s="48"/>
      <c r="CN576" s="48"/>
      <c r="CO576" s="48"/>
      <c r="CP576" s="48"/>
      <c r="CQ576" s="48"/>
      <c r="CR576" s="48"/>
      <c r="CS576" s="48"/>
      <c r="CT576" s="48"/>
      <c r="CU576" s="48"/>
      <c r="CV576" s="48"/>
      <c r="CW576" s="48"/>
      <c r="CX576" s="48"/>
      <c r="CY576" s="48"/>
      <c r="CZ576" s="48"/>
      <c r="DA576" s="48"/>
      <c r="DB576" s="48"/>
      <c r="DC576" s="48"/>
      <c r="DD576" s="48"/>
      <c r="DE576" s="48"/>
      <c r="DF576" s="48"/>
      <c r="DG576" s="48"/>
      <c r="DH576" s="48"/>
      <c r="DI576" s="48"/>
      <c r="DJ576" s="48"/>
      <c r="DK576" s="48"/>
      <c r="DL576" s="48"/>
      <c r="DM576" s="48"/>
      <c r="DN576" s="48"/>
      <c r="DO576" s="48"/>
      <c r="DP576" s="48"/>
    </row>
    <row r="577" spans="1:120" ht="18.75" x14ac:dyDescent="0.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  <c r="AA577" s="46"/>
      <c r="AB577" s="46"/>
      <c r="AC577" s="46"/>
      <c r="AD577" s="46"/>
      <c r="AE577" s="46"/>
      <c r="AF577" s="46"/>
      <c r="AG577" s="46"/>
      <c r="AH577" s="46"/>
      <c r="AI577" s="46"/>
      <c r="AJ577" s="46"/>
      <c r="AK577" s="46"/>
      <c r="AL577" s="46"/>
      <c r="AM577" s="46"/>
      <c r="AN577" s="46"/>
      <c r="AO577" s="46"/>
      <c r="AP577" s="46"/>
      <c r="AQ577" s="46"/>
      <c r="AR577" s="46"/>
      <c r="AS577" s="46"/>
      <c r="AT577" s="46"/>
      <c r="AU577" s="46"/>
      <c r="AV577" s="46"/>
      <c r="AW577" s="46"/>
      <c r="AX577" s="46"/>
      <c r="AY577" s="46"/>
      <c r="AZ577" s="46"/>
      <c r="BA577" s="46"/>
      <c r="BB577" s="46"/>
      <c r="BC577" s="46"/>
      <c r="BD577" s="46"/>
      <c r="BE577" s="46"/>
      <c r="BF577" s="46"/>
      <c r="BG577" s="46"/>
      <c r="BH577" s="46"/>
      <c r="BI577" s="48"/>
      <c r="BJ577" s="48"/>
      <c r="BK577" s="48"/>
      <c r="BL577" s="48"/>
      <c r="BM577" s="48"/>
      <c r="BN577" s="48"/>
      <c r="BO577" s="48"/>
      <c r="BP577" s="48"/>
      <c r="BQ577" s="48"/>
      <c r="BR577" s="48"/>
      <c r="BS577" s="48"/>
      <c r="BT577" s="48"/>
      <c r="BU577" s="48"/>
      <c r="BV577" s="48"/>
      <c r="BW577" s="48"/>
      <c r="BX577" s="48"/>
      <c r="BY577" s="48"/>
      <c r="BZ577" s="48"/>
      <c r="CA577" s="48"/>
      <c r="CB577" s="48"/>
      <c r="CC577" s="48"/>
      <c r="CD577" s="48"/>
      <c r="CE577" s="48"/>
      <c r="CF577" s="48"/>
      <c r="CG577" s="48"/>
      <c r="CH577" s="48"/>
      <c r="CI577" s="48"/>
      <c r="CJ577" s="48"/>
      <c r="CK577" s="48"/>
      <c r="CL577" s="48"/>
      <c r="CM577" s="48"/>
      <c r="CN577" s="48"/>
      <c r="CO577" s="48"/>
      <c r="CP577" s="48"/>
      <c r="CQ577" s="48"/>
      <c r="CR577" s="48"/>
      <c r="CS577" s="48"/>
      <c r="CT577" s="48"/>
      <c r="CU577" s="48"/>
      <c r="CV577" s="48"/>
      <c r="CW577" s="48"/>
      <c r="CX577" s="48"/>
      <c r="CY577" s="48"/>
      <c r="CZ577" s="48"/>
      <c r="DA577" s="48"/>
      <c r="DB577" s="48"/>
      <c r="DC577" s="48"/>
      <c r="DD577" s="48"/>
      <c r="DE577" s="48"/>
      <c r="DF577" s="48"/>
      <c r="DG577" s="48"/>
      <c r="DH577" s="48"/>
      <c r="DI577" s="48"/>
      <c r="DJ577" s="48"/>
      <c r="DK577" s="48"/>
      <c r="DL577" s="48"/>
      <c r="DM577" s="48"/>
      <c r="DN577" s="48"/>
      <c r="DO577" s="48"/>
      <c r="DP577" s="48"/>
    </row>
    <row r="578" spans="1:120" ht="18.75" x14ac:dyDescent="0.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  <c r="AA578" s="46"/>
      <c r="AB578" s="46"/>
      <c r="AC578" s="46"/>
      <c r="AD578" s="46"/>
      <c r="AE578" s="46"/>
      <c r="AF578" s="46"/>
      <c r="AG578" s="46"/>
      <c r="AH578" s="46"/>
      <c r="AI578" s="46"/>
      <c r="AJ578" s="46"/>
      <c r="AK578" s="46"/>
      <c r="AL578" s="46"/>
      <c r="AM578" s="46"/>
      <c r="AN578" s="46"/>
      <c r="AO578" s="46"/>
      <c r="AP578" s="46"/>
      <c r="AQ578" s="46"/>
      <c r="AR578" s="46"/>
      <c r="AS578" s="46"/>
      <c r="AT578" s="46"/>
      <c r="AU578" s="46"/>
      <c r="AV578" s="46"/>
      <c r="AW578" s="46"/>
      <c r="AX578" s="46"/>
      <c r="AY578" s="46"/>
      <c r="AZ578" s="46"/>
      <c r="BA578" s="46"/>
      <c r="BB578" s="46"/>
      <c r="BC578" s="46"/>
      <c r="BD578" s="46"/>
      <c r="BE578" s="46"/>
      <c r="BF578" s="46"/>
      <c r="BG578" s="46"/>
      <c r="BH578" s="46"/>
      <c r="BI578" s="48"/>
      <c r="BJ578" s="48"/>
      <c r="BK578" s="48"/>
      <c r="BL578" s="48"/>
      <c r="BM578" s="48"/>
      <c r="BN578" s="48"/>
      <c r="BO578" s="48"/>
      <c r="BP578" s="48"/>
      <c r="BQ578" s="48"/>
      <c r="BR578" s="48"/>
      <c r="BS578" s="48"/>
      <c r="BT578" s="48"/>
      <c r="BU578" s="48"/>
      <c r="BV578" s="48"/>
      <c r="BW578" s="48"/>
      <c r="BX578" s="48"/>
      <c r="BY578" s="48"/>
      <c r="BZ578" s="48"/>
      <c r="CA578" s="48"/>
      <c r="CB578" s="48"/>
      <c r="CC578" s="48"/>
      <c r="CD578" s="48"/>
      <c r="CE578" s="48"/>
      <c r="CF578" s="48"/>
      <c r="CG578" s="48"/>
      <c r="CH578" s="48"/>
      <c r="CI578" s="48"/>
      <c r="CJ578" s="48"/>
      <c r="CK578" s="48"/>
      <c r="CL578" s="48"/>
      <c r="CM578" s="48"/>
      <c r="CN578" s="48"/>
      <c r="CO578" s="48"/>
      <c r="CP578" s="48"/>
      <c r="CQ578" s="48"/>
      <c r="CR578" s="48"/>
      <c r="CS578" s="48"/>
      <c r="CT578" s="48"/>
      <c r="CU578" s="48"/>
      <c r="CV578" s="48"/>
      <c r="CW578" s="48"/>
      <c r="CX578" s="48"/>
      <c r="CY578" s="48"/>
      <c r="CZ578" s="48"/>
      <c r="DA578" s="48"/>
      <c r="DB578" s="48"/>
      <c r="DC578" s="48"/>
      <c r="DD578" s="48"/>
      <c r="DE578" s="48"/>
      <c r="DF578" s="48"/>
      <c r="DG578" s="48"/>
      <c r="DH578" s="48"/>
      <c r="DI578" s="48"/>
      <c r="DJ578" s="48"/>
      <c r="DK578" s="48"/>
      <c r="DL578" s="48"/>
      <c r="DM578" s="48"/>
      <c r="DN578" s="48"/>
      <c r="DO578" s="48"/>
      <c r="DP578" s="48"/>
    </row>
    <row r="579" spans="1:120" ht="18.75" x14ac:dyDescent="0.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  <c r="AA579" s="46"/>
      <c r="AB579" s="46"/>
      <c r="AC579" s="46"/>
      <c r="AD579" s="46"/>
      <c r="AE579" s="46"/>
      <c r="AF579" s="46"/>
      <c r="AG579" s="46"/>
      <c r="AH579" s="46"/>
      <c r="AI579" s="46"/>
      <c r="AJ579" s="46"/>
      <c r="AK579" s="46"/>
      <c r="AL579" s="46"/>
      <c r="AM579" s="46"/>
      <c r="AN579" s="46"/>
      <c r="AO579" s="46"/>
      <c r="AP579" s="46"/>
      <c r="AQ579" s="46"/>
      <c r="AR579" s="46"/>
      <c r="AS579" s="46"/>
      <c r="AT579" s="46"/>
      <c r="AU579" s="46"/>
      <c r="AV579" s="46"/>
      <c r="AW579" s="46"/>
      <c r="AX579" s="46"/>
      <c r="AY579" s="46"/>
      <c r="AZ579" s="46"/>
      <c r="BA579" s="46"/>
      <c r="BB579" s="46"/>
      <c r="BC579" s="46"/>
      <c r="BD579" s="46"/>
      <c r="BE579" s="46"/>
      <c r="BF579" s="46"/>
      <c r="BG579" s="46"/>
      <c r="BH579" s="46"/>
      <c r="BI579" s="48"/>
      <c r="BJ579" s="48"/>
      <c r="BK579" s="48"/>
      <c r="BL579" s="48"/>
      <c r="BM579" s="48"/>
      <c r="BN579" s="48"/>
      <c r="BO579" s="48"/>
      <c r="BP579" s="48"/>
      <c r="BQ579" s="48"/>
      <c r="BR579" s="48"/>
      <c r="BS579" s="48"/>
      <c r="BT579" s="48"/>
      <c r="BU579" s="48"/>
      <c r="BV579" s="48"/>
      <c r="BW579" s="48"/>
      <c r="BX579" s="48"/>
      <c r="BY579" s="48"/>
      <c r="BZ579" s="48"/>
      <c r="CA579" s="48"/>
      <c r="CB579" s="48"/>
      <c r="CC579" s="48"/>
      <c r="CD579" s="48"/>
      <c r="CE579" s="48"/>
      <c r="CF579" s="48"/>
      <c r="CG579" s="48"/>
      <c r="CH579" s="48"/>
      <c r="CI579" s="48"/>
      <c r="CJ579" s="48"/>
      <c r="CK579" s="48"/>
      <c r="CL579" s="48"/>
      <c r="CM579" s="48"/>
      <c r="CN579" s="48"/>
      <c r="CO579" s="48"/>
      <c r="CP579" s="48"/>
      <c r="CQ579" s="48"/>
      <c r="CR579" s="48"/>
      <c r="CS579" s="48"/>
      <c r="CT579" s="48"/>
      <c r="CU579" s="48"/>
      <c r="CV579" s="48"/>
      <c r="CW579" s="48"/>
      <c r="CX579" s="48"/>
      <c r="CY579" s="48"/>
      <c r="CZ579" s="48"/>
      <c r="DA579" s="48"/>
      <c r="DB579" s="48"/>
      <c r="DC579" s="48"/>
      <c r="DD579" s="48"/>
      <c r="DE579" s="48"/>
      <c r="DF579" s="48"/>
      <c r="DG579" s="48"/>
      <c r="DH579" s="48"/>
      <c r="DI579" s="48"/>
      <c r="DJ579" s="48"/>
      <c r="DK579" s="48"/>
      <c r="DL579" s="48"/>
      <c r="DM579" s="48"/>
      <c r="DN579" s="48"/>
      <c r="DO579" s="48"/>
      <c r="DP579" s="48"/>
    </row>
    <row r="580" spans="1:120" ht="18.75" x14ac:dyDescent="0.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  <c r="AA580" s="46"/>
      <c r="AB580" s="46"/>
      <c r="AC580" s="46"/>
      <c r="AD580" s="46"/>
      <c r="AE580" s="46"/>
      <c r="AF580" s="46"/>
      <c r="AG580" s="46"/>
      <c r="AH580" s="46"/>
      <c r="AI580" s="46"/>
      <c r="AJ580" s="46"/>
      <c r="AK580" s="46"/>
      <c r="AL580" s="46"/>
      <c r="AM580" s="46"/>
      <c r="AN580" s="46"/>
      <c r="AO580" s="46"/>
      <c r="AP580" s="46"/>
      <c r="AQ580" s="46"/>
      <c r="AR580" s="46"/>
      <c r="AS580" s="46"/>
      <c r="AT580" s="46"/>
      <c r="AU580" s="46"/>
      <c r="AV580" s="46"/>
      <c r="AW580" s="46"/>
      <c r="AX580" s="46"/>
      <c r="AY580" s="46"/>
      <c r="AZ580" s="46"/>
      <c r="BA580" s="46"/>
      <c r="BB580" s="46"/>
      <c r="BC580" s="46"/>
      <c r="BD580" s="46"/>
      <c r="BE580" s="46"/>
      <c r="BF580" s="46"/>
      <c r="BG580" s="46"/>
      <c r="BH580" s="46"/>
      <c r="BI580" s="48"/>
      <c r="BJ580" s="48"/>
      <c r="BK580" s="48"/>
      <c r="BL580" s="48"/>
      <c r="BM580" s="48"/>
      <c r="BN580" s="48"/>
      <c r="BO580" s="48"/>
      <c r="BP580" s="48"/>
      <c r="BQ580" s="48"/>
      <c r="BR580" s="48"/>
      <c r="BS580" s="48"/>
      <c r="BT580" s="48"/>
      <c r="BU580" s="48"/>
      <c r="BV580" s="48"/>
      <c r="BW580" s="48"/>
      <c r="BX580" s="48"/>
      <c r="BY580" s="48"/>
      <c r="BZ580" s="48"/>
      <c r="CA580" s="48"/>
      <c r="CB580" s="48"/>
      <c r="CC580" s="48"/>
      <c r="CD580" s="48"/>
      <c r="CE580" s="48"/>
      <c r="CF580" s="48"/>
      <c r="CG580" s="48"/>
      <c r="CH580" s="48"/>
      <c r="CI580" s="48"/>
      <c r="CJ580" s="48"/>
      <c r="CK580" s="48"/>
      <c r="CL580" s="48"/>
      <c r="CM580" s="48"/>
      <c r="CN580" s="48"/>
      <c r="CO580" s="48"/>
      <c r="CP580" s="48"/>
      <c r="CQ580" s="48"/>
      <c r="CR580" s="48"/>
      <c r="CS580" s="48"/>
      <c r="CT580" s="48"/>
      <c r="CU580" s="48"/>
      <c r="CV580" s="48"/>
      <c r="CW580" s="48"/>
      <c r="CX580" s="48"/>
      <c r="CY580" s="48"/>
      <c r="CZ580" s="48"/>
      <c r="DA580" s="48"/>
      <c r="DB580" s="48"/>
      <c r="DC580" s="48"/>
      <c r="DD580" s="48"/>
      <c r="DE580" s="48"/>
      <c r="DF580" s="48"/>
      <c r="DG580" s="48"/>
      <c r="DH580" s="48"/>
      <c r="DI580" s="48"/>
      <c r="DJ580" s="48"/>
      <c r="DK580" s="48"/>
      <c r="DL580" s="48"/>
      <c r="DM580" s="48"/>
      <c r="DN580" s="48"/>
      <c r="DO580" s="48"/>
      <c r="DP580" s="48"/>
    </row>
    <row r="581" spans="1:120" ht="18.75" x14ac:dyDescent="0.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  <c r="AA581" s="46"/>
      <c r="AB581" s="46"/>
      <c r="AC581" s="46"/>
      <c r="AD581" s="46"/>
      <c r="AE581" s="46"/>
      <c r="AF581" s="46"/>
      <c r="AG581" s="46"/>
      <c r="AH581" s="46"/>
      <c r="AI581" s="46"/>
      <c r="AJ581" s="46"/>
      <c r="AK581" s="46"/>
      <c r="AL581" s="46"/>
      <c r="AM581" s="46"/>
      <c r="AN581" s="46"/>
      <c r="AO581" s="46"/>
      <c r="AP581" s="46"/>
      <c r="AQ581" s="46"/>
      <c r="AR581" s="46"/>
      <c r="AS581" s="46"/>
      <c r="AT581" s="46"/>
      <c r="AU581" s="46"/>
      <c r="AV581" s="46"/>
      <c r="AW581" s="46"/>
      <c r="AX581" s="46"/>
      <c r="AY581" s="46"/>
      <c r="AZ581" s="46"/>
      <c r="BA581" s="46"/>
      <c r="BB581" s="46"/>
      <c r="BC581" s="46"/>
      <c r="BD581" s="46"/>
      <c r="BE581" s="46"/>
      <c r="BF581" s="46"/>
      <c r="BG581" s="46"/>
      <c r="BH581" s="46"/>
      <c r="BI581" s="48"/>
      <c r="BJ581" s="48"/>
      <c r="BK581" s="48"/>
      <c r="BL581" s="48"/>
      <c r="BM581" s="48"/>
      <c r="BN581" s="48"/>
      <c r="BO581" s="48"/>
      <c r="BP581" s="48"/>
      <c r="BQ581" s="48"/>
      <c r="BR581" s="48"/>
      <c r="BS581" s="48"/>
      <c r="BT581" s="48"/>
      <c r="BU581" s="48"/>
      <c r="BV581" s="48"/>
      <c r="BW581" s="48"/>
      <c r="BX581" s="48"/>
      <c r="BY581" s="48"/>
      <c r="BZ581" s="48"/>
      <c r="CA581" s="48"/>
      <c r="CB581" s="48"/>
      <c r="CC581" s="48"/>
      <c r="CD581" s="48"/>
      <c r="CE581" s="48"/>
      <c r="CF581" s="48"/>
      <c r="CG581" s="48"/>
      <c r="CH581" s="48"/>
      <c r="CI581" s="48"/>
      <c r="CJ581" s="48"/>
      <c r="CK581" s="48"/>
      <c r="CL581" s="48"/>
      <c r="CM581" s="48"/>
      <c r="CN581" s="48"/>
      <c r="CO581" s="48"/>
      <c r="CP581" s="48"/>
      <c r="CQ581" s="48"/>
      <c r="CR581" s="48"/>
      <c r="CS581" s="48"/>
      <c r="CT581" s="48"/>
      <c r="CU581" s="48"/>
      <c r="CV581" s="48"/>
      <c r="CW581" s="48"/>
      <c r="CX581" s="48"/>
      <c r="CY581" s="48"/>
      <c r="CZ581" s="48"/>
      <c r="DA581" s="48"/>
      <c r="DB581" s="48"/>
      <c r="DC581" s="48"/>
      <c r="DD581" s="48"/>
      <c r="DE581" s="48"/>
      <c r="DF581" s="48"/>
      <c r="DG581" s="48"/>
      <c r="DH581" s="48"/>
      <c r="DI581" s="48"/>
      <c r="DJ581" s="48"/>
      <c r="DK581" s="48"/>
      <c r="DL581" s="48"/>
      <c r="DM581" s="48"/>
      <c r="DN581" s="48"/>
      <c r="DO581" s="48"/>
      <c r="DP581" s="48"/>
    </row>
    <row r="582" spans="1:120" ht="18.75" x14ac:dyDescent="0.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  <c r="AA582" s="46"/>
      <c r="AB582" s="46"/>
      <c r="AC582" s="46"/>
      <c r="AD582" s="46"/>
      <c r="AE582" s="46"/>
      <c r="AF582" s="46"/>
      <c r="AG582" s="46"/>
      <c r="AH582" s="46"/>
      <c r="AI582" s="46"/>
      <c r="AJ582" s="46"/>
      <c r="AK582" s="46"/>
      <c r="AL582" s="46"/>
      <c r="AM582" s="46"/>
      <c r="AN582" s="46"/>
      <c r="AO582" s="46"/>
      <c r="AP582" s="46"/>
      <c r="AQ582" s="46"/>
      <c r="AR582" s="46"/>
      <c r="AS582" s="46"/>
      <c r="AT582" s="46"/>
      <c r="AU582" s="46"/>
      <c r="AV582" s="46"/>
      <c r="AW582" s="46"/>
      <c r="AX582" s="46"/>
      <c r="AY582" s="46"/>
      <c r="AZ582" s="46"/>
      <c r="BA582" s="46"/>
      <c r="BB582" s="46"/>
      <c r="BC582" s="46"/>
      <c r="BD582" s="46"/>
      <c r="BE582" s="46"/>
      <c r="BF582" s="46"/>
      <c r="BG582" s="46"/>
      <c r="BH582" s="46"/>
      <c r="BI582" s="48"/>
      <c r="BJ582" s="48"/>
      <c r="BK582" s="48"/>
      <c r="BL582" s="48"/>
      <c r="BM582" s="48"/>
      <c r="BN582" s="48"/>
      <c r="BO582" s="48"/>
      <c r="BP582" s="48"/>
      <c r="BQ582" s="48"/>
      <c r="BR582" s="48"/>
      <c r="BS582" s="48"/>
      <c r="BT582" s="48"/>
      <c r="BU582" s="48"/>
      <c r="BV582" s="48"/>
      <c r="BW582" s="48"/>
      <c r="BX582" s="48"/>
      <c r="BY582" s="48"/>
      <c r="BZ582" s="48"/>
      <c r="CA582" s="48"/>
      <c r="CB582" s="48"/>
      <c r="CC582" s="48"/>
      <c r="CD582" s="48"/>
      <c r="CE582" s="48"/>
      <c r="CF582" s="48"/>
      <c r="CG582" s="48"/>
      <c r="CH582" s="48"/>
      <c r="CI582" s="48"/>
      <c r="CJ582" s="48"/>
      <c r="CK582" s="48"/>
      <c r="CL582" s="48"/>
      <c r="CM582" s="48"/>
      <c r="CN582" s="48"/>
      <c r="CO582" s="48"/>
      <c r="CP582" s="48"/>
      <c r="CQ582" s="48"/>
      <c r="CR582" s="48"/>
      <c r="CS582" s="48"/>
      <c r="CT582" s="48"/>
      <c r="CU582" s="48"/>
      <c r="CV582" s="48"/>
      <c r="CW582" s="48"/>
      <c r="CX582" s="48"/>
      <c r="CY582" s="48"/>
      <c r="CZ582" s="48"/>
      <c r="DA582" s="48"/>
      <c r="DB582" s="48"/>
      <c r="DC582" s="48"/>
      <c r="DD582" s="48"/>
      <c r="DE582" s="48"/>
      <c r="DF582" s="48"/>
      <c r="DG582" s="48"/>
      <c r="DH582" s="48"/>
      <c r="DI582" s="48"/>
      <c r="DJ582" s="48"/>
      <c r="DK582" s="48"/>
      <c r="DL582" s="48"/>
      <c r="DM582" s="48"/>
      <c r="DN582" s="48"/>
      <c r="DO582" s="48"/>
      <c r="DP582" s="48"/>
    </row>
    <row r="583" spans="1:120" ht="18.75" x14ac:dyDescent="0.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  <c r="AA583" s="46"/>
      <c r="AB583" s="46"/>
      <c r="AC583" s="46"/>
      <c r="AD583" s="46"/>
      <c r="AE583" s="46"/>
      <c r="AF583" s="46"/>
      <c r="AG583" s="46"/>
      <c r="AH583" s="46"/>
      <c r="AI583" s="46"/>
      <c r="AJ583" s="46"/>
      <c r="AK583" s="46"/>
      <c r="AL583" s="46"/>
      <c r="AM583" s="46"/>
      <c r="AN583" s="46"/>
      <c r="AO583" s="46"/>
      <c r="AP583" s="46"/>
      <c r="AQ583" s="46"/>
      <c r="AR583" s="46"/>
      <c r="AS583" s="46"/>
      <c r="AT583" s="46"/>
      <c r="AU583" s="46"/>
      <c r="AV583" s="46"/>
      <c r="AW583" s="46"/>
      <c r="AX583" s="46"/>
      <c r="AY583" s="46"/>
      <c r="AZ583" s="46"/>
      <c r="BA583" s="46"/>
      <c r="BB583" s="46"/>
      <c r="BC583" s="46"/>
      <c r="BD583" s="46"/>
      <c r="BE583" s="46"/>
      <c r="BF583" s="46"/>
      <c r="BG583" s="46"/>
      <c r="BH583" s="46"/>
      <c r="BI583" s="48"/>
      <c r="BJ583" s="48"/>
      <c r="BK583" s="48"/>
      <c r="BL583" s="48"/>
      <c r="BM583" s="48"/>
      <c r="BN583" s="48"/>
      <c r="BO583" s="48"/>
      <c r="BP583" s="48"/>
      <c r="BQ583" s="48"/>
      <c r="BR583" s="48"/>
      <c r="BS583" s="48"/>
      <c r="BT583" s="48"/>
      <c r="BU583" s="48"/>
      <c r="BV583" s="48"/>
      <c r="BW583" s="48"/>
      <c r="BX583" s="48"/>
      <c r="BY583" s="48"/>
      <c r="BZ583" s="48"/>
      <c r="CA583" s="48"/>
      <c r="CB583" s="48"/>
      <c r="CC583" s="48"/>
      <c r="CD583" s="48"/>
      <c r="CE583" s="48"/>
      <c r="CF583" s="48"/>
      <c r="CG583" s="48"/>
      <c r="CH583" s="48"/>
      <c r="CI583" s="48"/>
      <c r="CJ583" s="48"/>
      <c r="CK583" s="48"/>
      <c r="CL583" s="48"/>
      <c r="CM583" s="48"/>
      <c r="CN583" s="48"/>
      <c r="CO583" s="48"/>
      <c r="CP583" s="48"/>
      <c r="CQ583" s="48"/>
      <c r="CR583" s="48"/>
      <c r="CS583" s="48"/>
      <c r="CT583" s="48"/>
      <c r="CU583" s="48"/>
      <c r="CV583" s="48"/>
      <c r="CW583" s="48"/>
      <c r="CX583" s="48"/>
      <c r="CY583" s="48"/>
      <c r="CZ583" s="48"/>
      <c r="DA583" s="48"/>
      <c r="DB583" s="48"/>
      <c r="DC583" s="48"/>
      <c r="DD583" s="48"/>
      <c r="DE583" s="48"/>
      <c r="DF583" s="48"/>
      <c r="DG583" s="48"/>
      <c r="DH583" s="48"/>
      <c r="DI583" s="48"/>
      <c r="DJ583" s="48"/>
      <c r="DK583" s="48"/>
      <c r="DL583" s="48"/>
      <c r="DM583" s="48"/>
      <c r="DN583" s="48"/>
      <c r="DO583" s="48"/>
      <c r="DP583" s="48"/>
    </row>
    <row r="584" spans="1:120" ht="18.75" x14ac:dyDescent="0.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  <c r="AA584" s="46"/>
      <c r="AB584" s="46"/>
      <c r="AC584" s="46"/>
      <c r="AD584" s="46"/>
      <c r="AE584" s="46"/>
      <c r="AF584" s="46"/>
      <c r="AG584" s="46"/>
      <c r="AH584" s="46"/>
      <c r="AI584" s="46"/>
      <c r="AJ584" s="46"/>
      <c r="AK584" s="46"/>
      <c r="AL584" s="46"/>
      <c r="AM584" s="46"/>
      <c r="AN584" s="46"/>
      <c r="AO584" s="46"/>
      <c r="AP584" s="46"/>
      <c r="AQ584" s="46"/>
      <c r="AR584" s="46"/>
      <c r="AS584" s="46"/>
      <c r="AT584" s="46"/>
      <c r="AU584" s="46"/>
      <c r="AV584" s="46"/>
      <c r="AW584" s="46"/>
      <c r="AX584" s="46"/>
      <c r="AY584" s="46"/>
      <c r="AZ584" s="46"/>
      <c r="BA584" s="46"/>
      <c r="BB584" s="46"/>
      <c r="BC584" s="46"/>
      <c r="BD584" s="46"/>
      <c r="BE584" s="46"/>
      <c r="BF584" s="46"/>
      <c r="BG584" s="46"/>
      <c r="BH584" s="46"/>
      <c r="BI584" s="48"/>
      <c r="BJ584" s="48"/>
      <c r="BK584" s="48"/>
      <c r="BL584" s="48"/>
      <c r="BM584" s="48"/>
      <c r="BN584" s="48"/>
      <c r="BO584" s="48"/>
      <c r="BP584" s="48"/>
      <c r="BQ584" s="48"/>
      <c r="BR584" s="48"/>
      <c r="BS584" s="48"/>
      <c r="BT584" s="48"/>
      <c r="BU584" s="48"/>
      <c r="BV584" s="48"/>
      <c r="BW584" s="48"/>
      <c r="BX584" s="48"/>
      <c r="BY584" s="48"/>
      <c r="BZ584" s="48"/>
      <c r="CA584" s="48"/>
      <c r="CB584" s="48"/>
      <c r="CC584" s="48"/>
      <c r="CD584" s="48"/>
      <c r="CE584" s="48"/>
      <c r="CF584" s="48"/>
      <c r="CG584" s="48"/>
      <c r="CH584" s="48"/>
      <c r="CI584" s="48"/>
      <c r="CJ584" s="48"/>
      <c r="CK584" s="48"/>
      <c r="CL584" s="48"/>
      <c r="CM584" s="48"/>
      <c r="CN584" s="48"/>
      <c r="CO584" s="48"/>
      <c r="CP584" s="48"/>
      <c r="CQ584" s="48"/>
      <c r="CR584" s="48"/>
      <c r="CS584" s="48"/>
      <c r="CT584" s="48"/>
      <c r="CU584" s="48"/>
      <c r="CV584" s="48"/>
      <c r="CW584" s="48"/>
      <c r="CX584" s="48"/>
      <c r="CY584" s="48"/>
      <c r="CZ584" s="48"/>
      <c r="DA584" s="48"/>
      <c r="DB584" s="48"/>
      <c r="DC584" s="48"/>
      <c r="DD584" s="48"/>
      <c r="DE584" s="48"/>
      <c r="DF584" s="48"/>
      <c r="DG584" s="48"/>
      <c r="DH584" s="48"/>
      <c r="DI584" s="48"/>
      <c r="DJ584" s="48"/>
      <c r="DK584" s="48"/>
      <c r="DL584" s="48"/>
      <c r="DM584" s="48"/>
      <c r="DN584" s="48"/>
      <c r="DO584" s="48"/>
      <c r="DP584" s="48"/>
    </row>
    <row r="585" spans="1:120" ht="18.75" x14ac:dyDescent="0.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  <c r="AA585" s="46"/>
      <c r="AB585" s="46"/>
      <c r="AC585" s="46"/>
      <c r="AD585" s="46"/>
      <c r="AE585" s="46"/>
      <c r="AF585" s="46"/>
      <c r="AG585" s="46"/>
      <c r="AH585" s="46"/>
      <c r="AI585" s="46"/>
      <c r="AJ585" s="46"/>
      <c r="AK585" s="46"/>
      <c r="AL585" s="46"/>
      <c r="AM585" s="46"/>
      <c r="AN585" s="46"/>
      <c r="AO585" s="46"/>
      <c r="AP585" s="46"/>
      <c r="AQ585" s="46"/>
      <c r="AR585" s="46"/>
      <c r="AS585" s="46"/>
      <c r="AT585" s="46"/>
      <c r="AU585" s="46"/>
      <c r="AV585" s="46"/>
      <c r="AW585" s="46"/>
      <c r="AX585" s="46"/>
      <c r="AY585" s="46"/>
      <c r="AZ585" s="46"/>
      <c r="BA585" s="46"/>
      <c r="BB585" s="46"/>
      <c r="BC585" s="46"/>
      <c r="BD585" s="46"/>
      <c r="BE585" s="46"/>
      <c r="BF585" s="46"/>
      <c r="BG585" s="46"/>
      <c r="BH585" s="46"/>
      <c r="BI585" s="48"/>
      <c r="BJ585" s="48"/>
      <c r="BK585" s="48"/>
      <c r="BL585" s="48"/>
      <c r="BM585" s="48"/>
      <c r="BN585" s="48"/>
      <c r="BO585" s="48"/>
      <c r="BP585" s="48"/>
      <c r="BQ585" s="48"/>
      <c r="BR585" s="48"/>
      <c r="BS585" s="48"/>
      <c r="BT585" s="48"/>
      <c r="BU585" s="48"/>
      <c r="BV585" s="48"/>
      <c r="BW585" s="48"/>
      <c r="BX585" s="48"/>
      <c r="BY585" s="48"/>
      <c r="BZ585" s="48"/>
      <c r="CA585" s="48"/>
      <c r="CB585" s="48"/>
      <c r="CC585" s="48"/>
      <c r="CD585" s="48"/>
      <c r="CE585" s="48"/>
      <c r="CF585" s="48"/>
      <c r="CG585" s="48"/>
      <c r="CH585" s="48"/>
      <c r="CI585" s="48"/>
      <c r="CJ585" s="48"/>
      <c r="CK585" s="48"/>
      <c r="CL585" s="48"/>
      <c r="CM585" s="48"/>
      <c r="CN585" s="48"/>
      <c r="CO585" s="48"/>
      <c r="CP585" s="48"/>
      <c r="CQ585" s="48"/>
      <c r="CR585" s="48"/>
      <c r="CS585" s="48"/>
      <c r="CT585" s="48"/>
      <c r="CU585" s="48"/>
      <c r="CV585" s="48"/>
      <c r="CW585" s="48"/>
      <c r="CX585" s="48"/>
      <c r="CY585" s="48"/>
      <c r="CZ585" s="48"/>
      <c r="DA585" s="48"/>
      <c r="DB585" s="48"/>
      <c r="DC585" s="48"/>
      <c r="DD585" s="48"/>
      <c r="DE585" s="48"/>
      <c r="DF585" s="48"/>
      <c r="DG585" s="48"/>
      <c r="DH585" s="48"/>
      <c r="DI585" s="48"/>
      <c r="DJ585" s="48"/>
      <c r="DK585" s="48"/>
      <c r="DL585" s="48"/>
      <c r="DM585" s="48"/>
      <c r="DN585" s="48"/>
      <c r="DO585" s="48"/>
      <c r="DP585" s="48"/>
    </row>
    <row r="586" spans="1:120" ht="18.75" x14ac:dyDescent="0.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  <c r="AA586" s="46"/>
      <c r="AB586" s="46"/>
      <c r="AC586" s="46"/>
      <c r="AD586" s="46"/>
      <c r="AE586" s="46"/>
      <c r="AF586" s="46"/>
      <c r="AG586" s="46"/>
      <c r="AH586" s="46"/>
      <c r="AI586" s="46"/>
      <c r="AJ586" s="46"/>
      <c r="AK586" s="46"/>
      <c r="AL586" s="46"/>
      <c r="AM586" s="46"/>
      <c r="AN586" s="46"/>
      <c r="AO586" s="46"/>
      <c r="AP586" s="46"/>
      <c r="AQ586" s="46"/>
      <c r="AR586" s="46"/>
      <c r="AS586" s="46"/>
      <c r="AT586" s="46"/>
      <c r="AU586" s="46"/>
      <c r="AV586" s="46"/>
      <c r="AW586" s="46"/>
      <c r="AX586" s="46"/>
      <c r="AY586" s="46"/>
      <c r="AZ586" s="46"/>
      <c r="BA586" s="46"/>
      <c r="BB586" s="46"/>
      <c r="BC586" s="46"/>
      <c r="BD586" s="46"/>
      <c r="BE586" s="46"/>
      <c r="BF586" s="46"/>
      <c r="BG586" s="46"/>
      <c r="BH586" s="46"/>
      <c r="BI586" s="48"/>
      <c r="BJ586" s="48"/>
      <c r="BK586" s="48"/>
      <c r="BL586" s="48"/>
      <c r="BM586" s="48"/>
      <c r="BN586" s="48"/>
      <c r="BO586" s="48"/>
      <c r="BP586" s="48"/>
      <c r="BQ586" s="48"/>
      <c r="BR586" s="48"/>
      <c r="BS586" s="48"/>
      <c r="BT586" s="48"/>
      <c r="BU586" s="48"/>
      <c r="BV586" s="48"/>
      <c r="BW586" s="48"/>
      <c r="BX586" s="48"/>
      <c r="BY586" s="48"/>
      <c r="BZ586" s="48"/>
      <c r="CA586" s="48"/>
      <c r="CB586" s="48"/>
      <c r="CC586" s="48"/>
      <c r="CD586" s="48"/>
      <c r="CE586" s="48"/>
      <c r="CF586" s="48"/>
      <c r="CG586" s="48"/>
      <c r="CH586" s="48"/>
      <c r="CI586" s="48"/>
      <c r="CJ586" s="48"/>
      <c r="CK586" s="48"/>
      <c r="CL586" s="48"/>
      <c r="CM586" s="48"/>
      <c r="CN586" s="48"/>
      <c r="CO586" s="48"/>
      <c r="CP586" s="48"/>
      <c r="CQ586" s="48"/>
      <c r="CR586" s="48"/>
      <c r="CS586" s="48"/>
      <c r="CT586" s="48"/>
      <c r="CU586" s="48"/>
      <c r="CV586" s="48"/>
      <c r="CW586" s="48"/>
      <c r="CX586" s="48"/>
      <c r="CY586" s="48"/>
      <c r="CZ586" s="48"/>
      <c r="DA586" s="48"/>
      <c r="DB586" s="48"/>
      <c r="DC586" s="48"/>
      <c r="DD586" s="48"/>
      <c r="DE586" s="48"/>
      <c r="DF586" s="48"/>
      <c r="DG586" s="48"/>
      <c r="DH586" s="48"/>
      <c r="DI586" s="48"/>
      <c r="DJ586" s="48"/>
      <c r="DK586" s="48"/>
      <c r="DL586" s="48"/>
      <c r="DM586" s="48"/>
      <c r="DN586" s="48"/>
      <c r="DO586" s="48"/>
      <c r="DP586" s="48"/>
    </row>
    <row r="587" spans="1:120" ht="18.75" x14ac:dyDescent="0.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  <c r="AA587" s="46"/>
      <c r="AB587" s="46"/>
      <c r="AC587" s="46"/>
      <c r="AD587" s="46"/>
      <c r="AE587" s="46"/>
      <c r="AF587" s="46"/>
      <c r="AG587" s="46"/>
      <c r="AH587" s="46"/>
      <c r="AI587" s="46"/>
      <c r="AJ587" s="46"/>
      <c r="AK587" s="46"/>
      <c r="AL587" s="46"/>
      <c r="AM587" s="46"/>
      <c r="AN587" s="46"/>
      <c r="AO587" s="46"/>
      <c r="AP587" s="46"/>
      <c r="AQ587" s="46"/>
      <c r="AR587" s="46"/>
      <c r="AS587" s="46"/>
      <c r="AT587" s="46"/>
      <c r="AU587" s="46"/>
      <c r="AV587" s="46"/>
      <c r="AW587" s="46"/>
      <c r="AX587" s="46"/>
      <c r="AY587" s="46"/>
      <c r="AZ587" s="46"/>
      <c r="BA587" s="46"/>
      <c r="BB587" s="46"/>
      <c r="BC587" s="46"/>
      <c r="BD587" s="46"/>
      <c r="BE587" s="46"/>
      <c r="BF587" s="46"/>
      <c r="BG587" s="46"/>
      <c r="BH587" s="46"/>
      <c r="BI587" s="48"/>
      <c r="BJ587" s="48"/>
      <c r="BK587" s="48"/>
      <c r="BL587" s="48"/>
      <c r="BM587" s="48"/>
      <c r="BN587" s="48"/>
      <c r="BO587" s="48"/>
      <c r="BP587" s="48"/>
      <c r="BQ587" s="48"/>
      <c r="BR587" s="48"/>
      <c r="BS587" s="48"/>
      <c r="BT587" s="48"/>
      <c r="BU587" s="48"/>
      <c r="BV587" s="48"/>
      <c r="BW587" s="48"/>
      <c r="BX587" s="48"/>
      <c r="BY587" s="48"/>
      <c r="BZ587" s="48"/>
      <c r="CA587" s="48"/>
      <c r="CB587" s="48"/>
      <c r="CC587" s="48"/>
      <c r="CD587" s="48"/>
      <c r="CE587" s="48"/>
      <c r="CF587" s="48"/>
      <c r="CG587" s="48"/>
      <c r="CH587" s="48"/>
      <c r="CI587" s="48"/>
      <c r="CJ587" s="48"/>
      <c r="CK587" s="48"/>
      <c r="CL587" s="48"/>
      <c r="CM587" s="48"/>
      <c r="CN587" s="48"/>
      <c r="CO587" s="48"/>
      <c r="CP587" s="48"/>
      <c r="CQ587" s="48"/>
      <c r="CR587" s="48"/>
      <c r="CS587" s="48"/>
      <c r="CT587" s="48"/>
      <c r="CU587" s="48"/>
      <c r="CV587" s="48"/>
      <c r="CW587" s="48"/>
      <c r="CX587" s="48"/>
      <c r="CY587" s="48"/>
      <c r="CZ587" s="48"/>
      <c r="DA587" s="48"/>
      <c r="DB587" s="48"/>
      <c r="DC587" s="48"/>
      <c r="DD587" s="48"/>
      <c r="DE587" s="48"/>
      <c r="DF587" s="48"/>
      <c r="DG587" s="48"/>
      <c r="DH587" s="48"/>
      <c r="DI587" s="48"/>
      <c r="DJ587" s="48"/>
      <c r="DK587" s="48"/>
      <c r="DL587" s="48"/>
      <c r="DM587" s="48"/>
      <c r="DN587" s="48"/>
      <c r="DO587" s="48"/>
      <c r="DP587" s="48"/>
    </row>
    <row r="588" spans="1:120" ht="18.75" x14ac:dyDescent="0.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  <c r="AA588" s="46"/>
      <c r="AB588" s="46"/>
      <c r="AC588" s="46"/>
      <c r="AD588" s="46"/>
      <c r="AE588" s="46"/>
      <c r="AF588" s="46"/>
      <c r="AG588" s="46"/>
      <c r="AH588" s="46"/>
      <c r="AI588" s="46"/>
      <c r="AJ588" s="46"/>
      <c r="AK588" s="46"/>
      <c r="AL588" s="46"/>
      <c r="AM588" s="46"/>
      <c r="AN588" s="46"/>
      <c r="AO588" s="46"/>
      <c r="AP588" s="46"/>
      <c r="AQ588" s="46"/>
      <c r="AR588" s="46"/>
      <c r="AS588" s="46"/>
      <c r="AT588" s="46"/>
      <c r="AU588" s="46"/>
      <c r="AV588" s="46"/>
      <c r="AW588" s="46"/>
      <c r="AX588" s="46"/>
      <c r="AY588" s="46"/>
      <c r="AZ588" s="46"/>
      <c r="BA588" s="46"/>
      <c r="BB588" s="46"/>
      <c r="BC588" s="46"/>
      <c r="BD588" s="46"/>
      <c r="BE588" s="46"/>
      <c r="BF588" s="46"/>
      <c r="BG588" s="46"/>
      <c r="BH588" s="46"/>
      <c r="BI588" s="48"/>
      <c r="BJ588" s="48"/>
      <c r="BK588" s="48"/>
      <c r="BL588" s="48"/>
      <c r="BM588" s="48"/>
      <c r="BN588" s="48"/>
      <c r="BO588" s="48"/>
      <c r="BP588" s="48"/>
      <c r="BQ588" s="48"/>
      <c r="BR588" s="48"/>
      <c r="BS588" s="48"/>
      <c r="BT588" s="48"/>
      <c r="BU588" s="48"/>
      <c r="BV588" s="48"/>
      <c r="BW588" s="48"/>
      <c r="BX588" s="48"/>
      <c r="BY588" s="48"/>
      <c r="BZ588" s="48"/>
      <c r="CA588" s="48"/>
      <c r="CB588" s="48"/>
      <c r="CC588" s="48"/>
      <c r="CD588" s="48"/>
      <c r="CE588" s="48"/>
      <c r="CF588" s="48"/>
      <c r="CG588" s="48"/>
      <c r="CH588" s="48"/>
      <c r="CI588" s="48"/>
      <c r="CJ588" s="48"/>
      <c r="CK588" s="48"/>
      <c r="CL588" s="48"/>
      <c r="CM588" s="48"/>
      <c r="CN588" s="48"/>
      <c r="CO588" s="48"/>
      <c r="CP588" s="48"/>
      <c r="CQ588" s="48"/>
      <c r="CR588" s="48"/>
      <c r="CS588" s="48"/>
      <c r="CT588" s="48"/>
      <c r="CU588" s="48"/>
      <c r="CV588" s="48"/>
      <c r="CW588" s="48"/>
      <c r="CX588" s="48"/>
      <c r="CY588" s="48"/>
      <c r="CZ588" s="48"/>
      <c r="DA588" s="48"/>
      <c r="DB588" s="48"/>
      <c r="DC588" s="48"/>
      <c r="DD588" s="48"/>
      <c r="DE588" s="48"/>
      <c r="DF588" s="48"/>
      <c r="DG588" s="48"/>
      <c r="DH588" s="48"/>
      <c r="DI588" s="48"/>
      <c r="DJ588" s="48"/>
      <c r="DK588" s="48"/>
      <c r="DL588" s="48"/>
      <c r="DM588" s="48"/>
      <c r="DN588" s="48"/>
      <c r="DO588" s="48"/>
      <c r="DP588" s="48"/>
    </row>
    <row r="589" spans="1:120" ht="18.75" x14ac:dyDescent="0.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  <c r="AA589" s="46"/>
      <c r="AB589" s="46"/>
      <c r="AC589" s="46"/>
      <c r="AD589" s="46"/>
      <c r="AE589" s="46"/>
      <c r="AF589" s="46"/>
      <c r="AG589" s="46"/>
      <c r="AH589" s="46"/>
      <c r="AI589" s="46"/>
      <c r="AJ589" s="46"/>
      <c r="AK589" s="46"/>
      <c r="AL589" s="46"/>
      <c r="AM589" s="46"/>
      <c r="AN589" s="46"/>
      <c r="AO589" s="46"/>
      <c r="AP589" s="46"/>
      <c r="AQ589" s="46"/>
      <c r="AR589" s="46"/>
      <c r="AS589" s="46"/>
      <c r="AT589" s="46"/>
      <c r="AU589" s="46"/>
      <c r="AV589" s="46"/>
      <c r="AW589" s="46"/>
      <c r="AX589" s="46"/>
      <c r="AY589" s="46"/>
      <c r="AZ589" s="46"/>
      <c r="BA589" s="46"/>
      <c r="BB589" s="46"/>
      <c r="BC589" s="46"/>
      <c r="BD589" s="46"/>
      <c r="BE589" s="46"/>
      <c r="BF589" s="46"/>
      <c r="BG589" s="46"/>
      <c r="BH589" s="46"/>
      <c r="BI589" s="48"/>
      <c r="BJ589" s="48"/>
      <c r="BK589" s="48"/>
      <c r="BL589" s="48"/>
      <c r="BM589" s="48"/>
      <c r="BN589" s="48"/>
      <c r="BO589" s="48"/>
      <c r="BP589" s="48"/>
      <c r="BQ589" s="48"/>
      <c r="BR589" s="48"/>
      <c r="BS589" s="48"/>
      <c r="BT589" s="48"/>
      <c r="BU589" s="48"/>
      <c r="BV589" s="48"/>
      <c r="BW589" s="48"/>
      <c r="BX589" s="48"/>
      <c r="BY589" s="48"/>
      <c r="BZ589" s="48"/>
      <c r="CA589" s="48"/>
      <c r="CB589" s="48"/>
      <c r="CC589" s="48"/>
      <c r="CD589" s="48"/>
      <c r="CE589" s="48"/>
      <c r="CF589" s="48"/>
      <c r="CG589" s="48"/>
      <c r="CH589" s="48"/>
      <c r="CI589" s="48"/>
      <c r="CJ589" s="48"/>
      <c r="CK589" s="48"/>
      <c r="CL589" s="48"/>
      <c r="CM589" s="48"/>
      <c r="CN589" s="48"/>
      <c r="CO589" s="48"/>
      <c r="CP589" s="48"/>
      <c r="CQ589" s="48"/>
      <c r="CR589" s="48"/>
      <c r="CS589" s="48"/>
      <c r="CT589" s="48"/>
      <c r="CU589" s="48"/>
      <c r="CV589" s="48"/>
      <c r="CW589" s="48"/>
      <c r="CX589" s="48"/>
      <c r="CY589" s="48"/>
      <c r="CZ589" s="48"/>
      <c r="DA589" s="48"/>
      <c r="DB589" s="48"/>
      <c r="DC589" s="48"/>
      <c r="DD589" s="48"/>
      <c r="DE589" s="48"/>
      <c r="DF589" s="48"/>
      <c r="DG589" s="48"/>
      <c r="DH589" s="48"/>
      <c r="DI589" s="48"/>
      <c r="DJ589" s="48"/>
      <c r="DK589" s="48"/>
      <c r="DL589" s="48"/>
      <c r="DM589" s="48"/>
      <c r="DN589" s="48"/>
      <c r="DO589" s="48"/>
      <c r="DP589" s="48"/>
    </row>
    <row r="590" spans="1:120" ht="18.75" x14ac:dyDescent="0.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  <c r="AA590" s="46"/>
      <c r="AB590" s="46"/>
      <c r="AC590" s="46"/>
      <c r="AD590" s="46"/>
      <c r="AE590" s="46"/>
      <c r="AF590" s="46"/>
      <c r="AG590" s="46"/>
      <c r="AH590" s="46"/>
      <c r="AI590" s="46"/>
      <c r="AJ590" s="46"/>
      <c r="AK590" s="46"/>
      <c r="AL590" s="46"/>
      <c r="AM590" s="46"/>
      <c r="AN590" s="46"/>
      <c r="AO590" s="46"/>
      <c r="AP590" s="46"/>
      <c r="AQ590" s="46"/>
      <c r="AR590" s="46"/>
      <c r="AS590" s="46"/>
      <c r="AT590" s="46"/>
      <c r="AU590" s="46"/>
      <c r="AV590" s="46"/>
      <c r="AW590" s="46"/>
      <c r="AX590" s="46"/>
      <c r="AY590" s="46"/>
      <c r="AZ590" s="46"/>
      <c r="BA590" s="46"/>
      <c r="BB590" s="46"/>
      <c r="BC590" s="46"/>
      <c r="BD590" s="46"/>
      <c r="BE590" s="46"/>
      <c r="BF590" s="46"/>
      <c r="BG590" s="46"/>
      <c r="BH590" s="46"/>
      <c r="BI590" s="48"/>
      <c r="BJ590" s="48"/>
      <c r="BK590" s="48"/>
      <c r="BL590" s="48"/>
      <c r="BM590" s="48"/>
      <c r="BN590" s="48"/>
      <c r="BO590" s="48"/>
      <c r="BP590" s="48"/>
      <c r="BQ590" s="48"/>
      <c r="BR590" s="48"/>
      <c r="BS590" s="48"/>
      <c r="BT590" s="48"/>
      <c r="BU590" s="48"/>
      <c r="BV590" s="48"/>
      <c r="BW590" s="48"/>
      <c r="BX590" s="48"/>
      <c r="BY590" s="48"/>
      <c r="BZ590" s="48"/>
      <c r="CA590" s="48"/>
      <c r="CB590" s="48"/>
      <c r="CC590" s="48"/>
      <c r="CD590" s="48"/>
      <c r="CE590" s="48"/>
      <c r="CF590" s="48"/>
      <c r="CG590" s="48"/>
      <c r="CH590" s="48"/>
      <c r="CI590" s="48"/>
      <c r="CJ590" s="48"/>
      <c r="CK590" s="48"/>
      <c r="CL590" s="48"/>
      <c r="CM590" s="48"/>
      <c r="CN590" s="48"/>
      <c r="CO590" s="48"/>
      <c r="CP590" s="48"/>
      <c r="CQ590" s="48"/>
      <c r="CR590" s="48"/>
      <c r="CS590" s="48"/>
      <c r="CT590" s="48"/>
      <c r="CU590" s="48"/>
      <c r="CV590" s="48"/>
      <c r="CW590" s="48"/>
      <c r="CX590" s="48"/>
      <c r="CY590" s="48"/>
      <c r="CZ590" s="48"/>
      <c r="DA590" s="48"/>
      <c r="DB590" s="48"/>
      <c r="DC590" s="48"/>
      <c r="DD590" s="48"/>
      <c r="DE590" s="48"/>
      <c r="DF590" s="48"/>
      <c r="DG590" s="48"/>
      <c r="DH590" s="48"/>
      <c r="DI590" s="48"/>
      <c r="DJ590" s="48"/>
      <c r="DK590" s="48"/>
      <c r="DL590" s="48"/>
      <c r="DM590" s="48"/>
      <c r="DN590" s="48"/>
      <c r="DO590" s="48"/>
      <c r="DP590" s="48"/>
    </row>
    <row r="591" spans="1:120" ht="18.75" x14ac:dyDescent="0.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  <c r="AA591" s="46"/>
      <c r="AB591" s="46"/>
      <c r="AC591" s="46"/>
      <c r="AD591" s="46"/>
      <c r="AE591" s="46"/>
      <c r="AF591" s="46"/>
      <c r="AG591" s="46"/>
      <c r="AH591" s="46"/>
      <c r="AI591" s="46"/>
      <c r="AJ591" s="46"/>
      <c r="AK591" s="46"/>
      <c r="AL591" s="46"/>
      <c r="AM591" s="46"/>
      <c r="AN591" s="46"/>
      <c r="AO591" s="46"/>
      <c r="AP591" s="46"/>
      <c r="AQ591" s="46"/>
      <c r="AR591" s="46"/>
      <c r="AS591" s="46"/>
      <c r="AT591" s="46"/>
      <c r="AU591" s="46"/>
      <c r="AV591" s="46"/>
      <c r="AW591" s="46"/>
      <c r="AX591" s="46"/>
      <c r="AY591" s="46"/>
      <c r="AZ591" s="46"/>
      <c r="BA591" s="46"/>
      <c r="BB591" s="46"/>
      <c r="BC591" s="46"/>
      <c r="BD591" s="46"/>
      <c r="BE591" s="46"/>
      <c r="BF591" s="46"/>
      <c r="BG591" s="46"/>
      <c r="BH591" s="46"/>
      <c r="BI591" s="48"/>
      <c r="BJ591" s="48"/>
      <c r="BK591" s="48"/>
      <c r="BL591" s="48"/>
      <c r="BM591" s="48"/>
      <c r="BN591" s="48"/>
      <c r="BO591" s="48"/>
      <c r="BP591" s="48"/>
      <c r="BQ591" s="48"/>
      <c r="BR591" s="48"/>
      <c r="BS591" s="48"/>
      <c r="BT591" s="48"/>
      <c r="BU591" s="48"/>
      <c r="BV591" s="48"/>
      <c r="BW591" s="48"/>
      <c r="BX591" s="48"/>
      <c r="BY591" s="48"/>
      <c r="BZ591" s="48"/>
      <c r="CA591" s="48"/>
      <c r="CB591" s="48"/>
      <c r="CC591" s="48"/>
      <c r="CD591" s="48"/>
      <c r="CE591" s="48"/>
      <c r="CF591" s="48"/>
      <c r="CG591" s="48"/>
      <c r="CH591" s="48"/>
      <c r="CI591" s="48"/>
      <c r="CJ591" s="48"/>
      <c r="CK591" s="48"/>
      <c r="CL591" s="48"/>
      <c r="CM591" s="48"/>
      <c r="CN591" s="48"/>
      <c r="CO591" s="48"/>
      <c r="CP591" s="48"/>
      <c r="CQ591" s="48"/>
      <c r="CR591" s="48"/>
      <c r="CS591" s="48"/>
      <c r="CT591" s="48"/>
      <c r="CU591" s="48"/>
      <c r="CV591" s="48"/>
      <c r="CW591" s="48"/>
      <c r="CX591" s="48"/>
      <c r="CY591" s="48"/>
      <c r="CZ591" s="48"/>
      <c r="DA591" s="48"/>
      <c r="DB591" s="48"/>
      <c r="DC591" s="48"/>
      <c r="DD591" s="48"/>
      <c r="DE591" s="48"/>
      <c r="DF591" s="48"/>
      <c r="DG591" s="48"/>
      <c r="DH591" s="48"/>
      <c r="DI591" s="48"/>
      <c r="DJ591" s="48"/>
      <c r="DK591" s="48"/>
      <c r="DL591" s="48"/>
      <c r="DM591" s="48"/>
      <c r="DN591" s="48"/>
      <c r="DO591" s="48"/>
      <c r="DP591" s="48"/>
    </row>
    <row r="592" spans="1:120" ht="18.75" x14ac:dyDescent="0.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  <c r="AA592" s="46"/>
      <c r="AB592" s="46"/>
      <c r="AC592" s="46"/>
      <c r="AD592" s="46"/>
      <c r="AE592" s="46"/>
      <c r="AF592" s="46"/>
      <c r="AG592" s="46"/>
      <c r="AH592" s="46"/>
      <c r="AI592" s="46"/>
      <c r="AJ592" s="46"/>
      <c r="AK592" s="46"/>
      <c r="AL592" s="46"/>
      <c r="AM592" s="46"/>
      <c r="AN592" s="46"/>
      <c r="AO592" s="46"/>
      <c r="AP592" s="46"/>
      <c r="AQ592" s="46"/>
      <c r="AR592" s="46"/>
      <c r="AS592" s="46"/>
      <c r="AT592" s="46"/>
      <c r="AU592" s="46"/>
      <c r="AV592" s="46"/>
      <c r="AW592" s="46"/>
      <c r="AX592" s="46"/>
      <c r="AY592" s="46"/>
      <c r="AZ592" s="46"/>
      <c r="BA592" s="46"/>
      <c r="BB592" s="46"/>
      <c r="BC592" s="46"/>
      <c r="BD592" s="46"/>
      <c r="BE592" s="46"/>
      <c r="BF592" s="46"/>
      <c r="BG592" s="46"/>
      <c r="BH592" s="46"/>
      <c r="BI592" s="48"/>
      <c r="BJ592" s="48"/>
      <c r="BK592" s="48"/>
      <c r="BL592" s="48"/>
      <c r="BM592" s="48"/>
      <c r="BN592" s="48"/>
      <c r="BO592" s="48"/>
      <c r="BP592" s="48"/>
      <c r="BQ592" s="48"/>
      <c r="BR592" s="48"/>
      <c r="BS592" s="48"/>
      <c r="BT592" s="48"/>
      <c r="BU592" s="48"/>
      <c r="BV592" s="48"/>
      <c r="BW592" s="48"/>
      <c r="BX592" s="48"/>
      <c r="BY592" s="48"/>
      <c r="BZ592" s="48"/>
      <c r="CA592" s="48"/>
      <c r="CB592" s="48"/>
      <c r="CC592" s="48"/>
      <c r="CD592" s="48"/>
      <c r="CE592" s="48"/>
      <c r="CF592" s="48"/>
      <c r="CG592" s="48"/>
      <c r="CH592" s="48"/>
      <c r="CI592" s="48"/>
      <c r="CJ592" s="48"/>
      <c r="CK592" s="48"/>
      <c r="CL592" s="48"/>
      <c r="CM592" s="48"/>
      <c r="CN592" s="48"/>
      <c r="CO592" s="48"/>
      <c r="CP592" s="48"/>
      <c r="CQ592" s="48"/>
      <c r="CR592" s="48"/>
      <c r="CS592" s="48"/>
      <c r="CT592" s="48"/>
      <c r="CU592" s="48"/>
      <c r="CV592" s="48"/>
      <c r="CW592" s="48"/>
      <c r="CX592" s="48"/>
      <c r="CY592" s="48"/>
      <c r="CZ592" s="48"/>
      <c r="DA592" s="48"/>
      <c r="DB592" s="48"/>
      <c r="DC592" s="48"/>
      <c r="DD592" s="48"/>
      <c r="DE592" s="48"/>
      <c r="DF592" s="48"/>
      <c r="DG592" s="48"/>
      <c r="DH592" s="48"/>
      <c r="DI592" s="48"/>
      <c r="DJ592" s="48"/>
      <c r="DK592" s="48"/>
      <c r="DL592" s="48"/>
      <c r="DM592" s="48"/>
      <c r="DN592" s="48"/>
      <c r="DO592" s="48"/>
      <c r="DP592" s="48"/>
    </row>
    <row r="593" spans="1:120" ht="18.75" x14ac:dyDescent="0.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  <c r="AA593" s="46"/>
      <c r="AB593" s="46"/>
      <c r="AC593" s="46"/>
      <c r="AD593" s="46"/>
      <c r="AE593" s="46"/>
      <c r="AF593" s="46"/>
      <c r="AG593" s="46"/>
      <c r="AH593" s="46"/>
      <c r="AI593" s="46"/>
      <c r="AJ593" s="46"/>
      <c r="AK593" s="46"/>
      <c r="AL593" s="46"/>
      <c r="AM593" s="46"/>
      <c r="AN593" s="46"/>
      <c r="AO593" s="46"/>
      <c r="AP593" s="46"/>
      <c r="AQ593" s="46"/>
      <c r="AR593" s="46"/>
      <c r="AS593" s="46"/>
      <c r="AT593" s="46"/>
      <c r="AU593" s="46"/>
      <c r="AV593" s="46"/>
      <c r="AW593" s="46"/>
      <c r="AX593" s="46"/>
      <c r="AY593" s="46"/>
      <c r="AZ593" s="46"/>
      <c r="BA593" s="46"/>
      <c r="BB593" s="46"/>
      <c r="BC593" s="46"/>
      <c r="BD593" s="46"/>
      <c r="BE593" s="46"/>
      <c r="BF593" s="46"/>
      <c r="BG593" s="46"/>
      <c r="BH593" s="46"/>
      <c r="BI593" s="48"/>
      <c r="BJ593" s="48"/>
      <c r="BK593" s="48"/>
      <c r="BL593" s="48"/>
      <c r="BM593" s="48"/>
      <c r="BN593" s="48"/>
      <c r="BO593" s="48"/>
      <c r="BP593" s="48"/>
      <c r="BQ593" s="48"/>
      <c r="BR593" s="48"/>
      <c r="BS593" s="48"/>
      <c r="BT593" s="48"/>
      <c r="BU593" s="48"/>
      <c r="BV593" s="48"/>
      <c r="BW593" s="48"/>
      <c r="BX593" s="48"/>
      <c r="BY593" s="48"/>
      <c r="BZ593" s="48"/>
      <c r="CA593" s="48"/>
      <c r="CB593" s="48"/>
      <c r="CC593" s="48"/>
      <c r="CD593" s="48"/>
      <c r="CE593" s="48"/>
      <c r="CF593" s="48"/>
      <c r="CG593" s="48"/>
      <c r="CH593" s="48"/>
      <c r="CI593" s="48"/>
      <c r="CJ593" s="48"/>
      <c r="CK593" s="48"/>
      <c r="CL593" s="48"/>
      <c r="CM593" s="48"/>
      <c r="CN593" s="48"/>
      <c r="CO593" s="48"/>
      <c r="CP593" s="48"/>
      <c r="CQ593" s="48"/>
      <c r="CR593" s="48"/>
      <c r="CS593" s="48"/>
      <c r="CT593" s="48"/>
      <c r="CU593" s="48"/>
      <c r="CV593" s="48"/>
      <c r="CW593" s="48"/>
      <c r="CX593" s="48"/>
      <c r="CY593" s="48"/>
      <c r="CZ593" s="48"/>
      <c r="DA593" s="48"/>
      <c r="DB593" s="48"/>
      <c r="DC593" s="48"/>
      <c r="DD593" s="48"/>
      <c r="DE593" s="48"/>
      <c r="DF593" s="48"/>
      <c r="DG593" s="48"/>
      <c r="DH593" s="48"/>
      <c r="DI593" s="48"/>
      <c r="DJ593" s="48"/>
      <c r="DK593" s="48"/>
      <c r="DL593" s="48"/>
      <c r="DM593" s="48"/>
      <c r="DN593" s="48"/>
      <c r="DO593" s="48"/>
      <c r="DP593" s="48"/>
    </row>
    <row r="594" spans="1:120" ht="18.75" x14ac:dyDescent="0.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  <c r="AA594" s="46"/>
      <c r="AB594" s="46"/>
      <c r="AC594" s="46"/>
      <c r="AD594" s="46"/>
      <c r="AE594" s="46"/>
      <c r="AF594" s="46"/>
      <c r="AG594" s="46"/>
      <c r="AH594" s="46"/>
      <c r="AI594" s="46"/>
      <c r="AJ594" s="46"/>
      <c r="AK594" s="46"/>
      <c r="AL594" s="46"/>
      <c r="AM594" s="46"/>
      <c r="AN594" s="46"/>
      <c r="AO594" s="46"/>
      <c r="AP594" s="46"/>
      <c r="AQ594" s="46"/>
      <c r="AR594" s="46"/>
      <c r="AS594" s="46"/>
      <c r="AT594" s="46"/>
      <c r="AU594" s="46"/>
      <c r="AV594" s="46"/>
      <c r="AW594" s="46"/>
      <c r="AX594" s="46"/>
      <c r="AY594" s="46"/>
      <c r="AZ594" s="46"/>
      <c r="BA594" s="46"/>
      <c r="BB594" s="46"/>
      <c r="BC594" s="46"/>
      <c r="BD594" s="46"/>
      <c r="BE594" s="46"/>
      <c r="BF594" s="46"/>
      <c r="BG594" s="46"/>
      <c r="BH594" s="46"/>
      <c r="BI594" s="48"/>
      <c r="BJ594" s="48"/>
      <c r="BK594" s="48"/>
      <c r="BL594" s="48"/>
      <c r="BM594" s="48"/>
      <c r="BN594" s="48"/>
      <c r="BO594" s="48"/>
      <c r="BP594" s="48"/>
      <c r="BQ594" s="48"/>
      <c r="BR594" s="48"/>
      <c r="BS594" s="48"/>
      <c r="BT594" s="48"/>
      <c r="BU594" s="48"/>
      <c r="BV594" s="48"/>
      <c r="BW594" s="48"/>
      <c r="BX594" s="48"/>
      <c r="BY594" s="48"/>
      <c r="BZ594" s="48"/>
      <c r="CA594" s="48"/>
      <c r="CB594" s="48"/>
      <c r="CC594" s="48"/>
      <c r="CD594" s="48"/>
      <c r="CE594" s="48"/>
      <c r="CF594" s="48"/>
      <c r="CG594" s="48"/>
      <c r="CH594" s="48"/>
      <c r="CI594" s="48"/>
      <c r="CJ594" s="48"/>
      <c r="CK594" s="48"/>
      <c r="CL594" s="48"/>
      <c r="CM594" s="48"/>
      <c r="CN594" s="48"/>
      <c r="CO594" s="48"/>
      <c r="CP594" s="48"/>
      <c r="CQ594" s="48"/>
      <c r="CR594" s="48"/>
      <c r="CS594" s="48"/>
      <c r="CT594" s="48"/>
      <c r="CU594" s="48"/>
      <c r="CV594" s="48"/>
      <c r="CW594" s="48"/>
      <c r="CX594" s="48"/>
      <c r="CY594" s="48"/>
      <c r="CZ594" s="48"/>
      <c r="DA594" s="48"/>
      <c r="DB594" s="48"/>
      <c r="DC594" s="48"/>
      <c r="DD594" s="48"/>
      <c r="DE594" s="48"/>
      <c r="DF594" s="48"/>
      <c r="DG594" s="48"/>
      <c r="DH594" s="48"/>
      <c r="DI594" s="48"/>
      <c r="DJ594" s="48"/>
      <c r="DK594" s="48"/>
      <c r="DL594" s="48"/>
      <c r="DM594" s="48"/>
      <c r="DN594" s="48"/>
      <c r="DO594" s="48"/>
      <c r="DP594" s="48"/>
    </row>
    <row r="595" spans="1:120" ht="18.75" x14ac:dyDescent="0.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  <c r="AA595" s="46"/>
      <c r="AB595" s="46"/>
      <c r="AC595" s="46"/>
      <c r="AD595" s="46"/>
      <c r="AE595" s="46"/>
      <c r="AF595" s="46"/>
      <c r="AG595" s="46"/>
      <c r="AH595" s="46"/>
      <c r="AI595" s="46"/>
      <c r="AJ595" s="46"/>
      <c r="AK595" s="46"/>
      <c r="AL595" s="46"/>
      <c r="AM595" s="46"/>
      <c r="AN595" s="46"/>
      <c r="AO595" s="46"/>
      <c r="AP595" s="46"/>
      <c r="AQ595" s="46"/>
      <c r="AR595" s="46"/>
      <c r="AS595" s="46"/>
      <c r="AT595" s="46"/>
      <c r="AU595" s="46"/>
      <c r="AV595" s="46"/>
      <c r="AW595" s="46"/>
      <c r="AX595" s="46"/>
      <c r="AY595" s="46"/>
      <c r="AZ595" s="46"/>
      <c r="BA595" s="46"/>
      <c r="BB595" s="46"/>
      <c r="BC595" s="46"/>
      <c r="BD595" s="46"/>
      <c r="BE595" s="46"/>
      <c r="BF595" s="46"/>
      <c r="BG595" s="46"/>
      <c r="BH595" s="46"/>
      <c r="BI595" s="48"/>
      <c r="BJ595" s="48"/>
      <c r="BK595" s="48"/>
      <c r="BL595" s="48"/>
      <c r="BM595" s="48"/>
      <c r="BN595" s="48"/>
      <c r="BO595" s="48"/>
      <c r="BP595" s="48"/>
      <c r="BQ595" s="48"/>
      <c r="BR595" s="48"/>
      <c r="BS595" s="48"/>
      <c r="BT595" s="48"/>
      <c r="BU595" s="48"/>
      <c r="BV595" s="48"/>
      <c r="BW595" s="48"/>
      <c r="BX595" s="48"/>
      <c r="BY595" s="48"/>
      <c r="BZ595" s="48"/>
      <c r="CA595" s="48"/>
      <c r="CB595" s="48"/>
      <c r="CC595" s="48"/>
      <c r="CD595" s="48"/>
      <c r="CE595" s="48"/>
      <c r="CF595" s="48"/>
      <c r="CG595" s="48"/>
      <c r="CH595" s="48"/>
      <c r="CI595" s="48"/>
      <c r="CJ595" s="48"/>
      <c r="CK595" s="48"/>
      <c r="CL595" s="48"/>
      <c r="CM595" s="48"/>
      <c r="CN595" s="48"/>
      <c r="CO595" s="48"/>
      <c r="CP595" s="48"/>
      <c r="CQ595" s="48"/>
      <c r="CR595" s="48"/>
      <c r="CS595" s="48"/>
      <c r="CT595" s="48"/>
      <c r="CU595" s="48"/>
      <c r="CV595" s="48"/>
      <c r="CW595" s="48"/>
      <c r="CX595" s="48"/>
      <c r="CY595" s="48"/>
      <c r="CZ595" s="48"/>
      <c r="DA595" s="48"/>
      <c r="DB595" s="48"/>
      <c r="DC595" s="48"/>
      <c r="DD595" s="48"/>
      <c r="DE595" s="48"/>
      <c r="DF595" s="48"/>
      <c r="DG595" s="48"/>
      <c r="DH595" s="48"/>
      <c r="DI595" s="48"/>
      <c r="DJ595" s="48"/>
      <c r="DK595" s="48"/>
      <c r="DL595" s="48"/>
      <c r="DM595" s="48"/>
      <c r="DN595" s="48"/>
      <c r="DO595" s="48"/>
      <c r="DP595" s="48"/>
    </row>
    <row r="596" spans="1:120" ht="18.75" x14ac:dyDescent="0.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  <c r="AA596" s="46"/>
      <c r="AB596" s="46"/>
      <c r="AC596" s="46"/>
      <c r="AD596" s="46"/>
      <c r="AE596" s="46"/>
      <c r="AF596" s="46"/>
      <c r="AG596" s="46"/>
      <c r="AH596" s="46"/>
      <c r="AI596" s="46"/>
      <c r="AJ596" s="46"/>
      <c r="AK596" s="46"/>
      <c r="AL596" s="46"/>
      <c r="AM596" s="46"/>
      <c r="AN596" s="46"/>
      <c r="AO596" s="46"/>
      <c r="AP596" s="46"/>
      <c r="AQ596" s="46"/>
      <c r="AR596" s="46"/>
      <c r="AS596" s="46"/>
      <c r="AT596" s="46"/>
      <c r="AU596" s="46"/>
      <c r="AV596" s="46"/>
      <c r="AW596" s="46"/>
      <c r="AX596" s="46"/>
      <c r="AY596" s="46"/>
      <c r="AZ596" s="46"/>
      <c r="BA596" s="46"/>
      <c r="BB596" s="46"/>
      <c r="BC596" s="46"/>
      <c r="BD596" s="46"/>
      <c r="BE596" s="46"/>
      <c r="BF596" s="46"/>
      <c r="BG596" s="46"/>
      <c r="BH596" s="46"/>
      <c r="BI596" s="48"/>
      <c r="BJ596" s="48"/>
      <c r="BK596" s="48"/>
      <c r="BL596" s="48"/>
      <c r="BM596" s="48"/>
      <c r="BN596" s="48"/>
      <c r="BO596" s="48"/>
      <c r="BP596" s="48"/>
      <c r="BQ596" s="48"/>
      <c r="BR596" s="48"/>
      <c r="BS596" s="48"/>
      <c r="BT596" s="48"/>
      <c r="BU596" s="48"/>
      <c r="BV596" s="48"/>
      <c r="BW596" s="48"/>
      <c r="BX596" s="48"/>
      <c r="BY596" s="48"/>
      <c r="BZ596" s="48"/>
      <c r="CA596" s="48"/>
      <c r="CB596" s="48"/>
      <c r="CC596" s="48"/>
      <c r="CD596" s="48"/>
      <c r="CE596" s="48"/>
      <c r="CF596" s="48"/>
      <c r="CG596" s="48"/>
      <c r="CH596" s="48"/>
      <c r="CI596" s="48"/>
      <c r="CJ596" s="48"/>
      <c r="CK596" s="48"/>
      <c r="CL596" s="48"/>
      <c r="CM596" s="48"/>
      <c r="CN596" s="48"/>
      <c r="CO596" s="48"/>
      <c r="CP596" s="48"/>
      <c r="CQ596" s="48"/>
      <c r="CR596" s="48"/>
      <c r="CS596" s="48"/>
      <c r="CT596" s="48"/>
      <c r="CU596" s="48"/>
      <c r="CV596" s="48"/>
      <c r="CW596" s="48"/>
      <c r="CX596" s="48"/>
      <c r="CY596" s="48"/>
      <c r="CZ596" s="48"/>
      <c r="DA596" s="48"/>
      <c r="DB596" s="48"/>
      <c r="DC596" s="48"/>
      <c r="DD596" s="48"/>
      <c r="DE596" s="48"/>
      <c r="DF596" s="48"/>
      <c r="DG596" s="48"/>
      <c r="DH596" s="48"/>
      <c r="DI596" s="48"/>
      <c r="DJ596" s="48"/>
      <c r="DK596" s="48"/>
      <c r="DL596" s="48"/>
      <c r="DM596" s="48"/>
      <c r="DN596" s="48"/>
      <c r="DO596" s="48"/>
      <c r="DP596" s="48"/>
    </row>
    <row r="597" spans="1:120" ht="18.75" x14ac:dyDescent="0.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  <c r="AA597" s="46"/>
      <c r="AB597" s="46"/>
      <c r="AC597" s="46"/>
      <c r="AD597" s="46"/>
      <c r="AE597" s="46"/>
      <c r="AF597" s="46"/>
      <c r="AG597" s="46"/>
      <c r="AH597" s="46"/>
      <c r="AI597" s="46"/>
      <c r="AJ597" s="46"/>
      <c r="AK597" s="46"/>
      <c r="AL597" s="46"/>
      <c r="AM597" s="46"/>
      <c r="AN597" s="46"/>
      <c r="AO597" s="46"/>
      <c r="AP597" s="46"/>
      <c r="AQ597" s="46"/>
      <c r="AR597" s="46"/>
      <c r="AS597" s="46"/>
      <c r="AT597" s="46"/>
      <c r="AU597" s="46"/>
      <c r="AV597" s="46"/>
      <c r="AW597" s="46"/>
      <c r="AX597" s="46"/>
      <c r="AY597" s="46"/>
      <c r="AZ597" s="46"/>
      <c r="BA597" s="46"/>
      <c r="BB597" s="46"/>
      <c r="BC597" s="46"/>
      <c r="BD597" s="46"/>
      <c r="BE597" s="46"/>
      <c r="BF597" s="46"/>
      <c r="BG597" s="46"/>
      <c r="BH597" s="46"/>
      <c r="BI597" s="48"/>
      <c r="BJ597" s="48"/>
      <c r="BK597" s="48"/>
      <c r="BL597" s="48"/>
      <c r="BM597" s="48"/>
      <c r="BN597" s="48"/>
      <c r="BO597" s="48"/>
      <c r="BP597" s="48"/>
      <c r="BQ597" s="48"/>
      <c r="BR597" s="48"/>
      <c r="BS597" s="48"/>
      <c r="BT597" s="48"/>
      <c r="BU597" s="48"/>
      <c r="BV597" s="48"/>
      <c r="BW597" s="48"/>
      <c r="BX597" s="48"/>
      <c r="BY597" s="48"/>
      <c r="BZ597" s="48"/>
      <c r="CA597" s="48"/>
      <c r="CB597" s="48"/>
      <c r="CC597" s="48"/>
      <c r="CD597" s="48"/>
      <c r="CE597" s="48"/>
      <c r="CF597" s="48"/>
      <c r="CG597" s="48"/>
      <c r="CH597" s="48"/>
      <c r="CI597" s="48"/>
      <c r="CJ597" s="48"/>
      <c r="CK597" s="48"/>
      <c r="CL597" s="48"/>
      <c r="CM597" s="48"/>
      <c r="CN597" s="48"/>
      <c r="CO597" s="48"/>
      <c r="CP597" s="48"/>
      <c r="CQ597" s="48"/>
      <c r="CR597" s="48"/>
      <c r="CS597" s="48"/>
      <c r="CT597" s="48"/>
      <c r="CU597" s="48"/>
      <c r="CV597" s="48"/>
      <c r="CW597" s="48"/>
      <c r="CX597" s="48"/>
      <c r="CY597" s="48"/>
      <c r="CZ597" s="48"/>
      <c r="DA597" s="48"/>
      <c r="DB597" s="48"/>
      <c r="DC597" s="48"/>
      <c r="DD597" s="48"/>
      <c r="DE597" s="48"/>
      <c r="DF597" s="48"/>
      <c r="DG597" s="48"/>
      <c r="DH597" s="48"/>
      <c r="DI597" s="48"/>
      <c r="DJ597" s="48"/>
      <c r="DK597" s="48"/>
      <c r="DL597" s="48"/>
      <c r="DM597" s="48"/>
      <c r="DN597" s="48"/>
      <c r="DO597" s="48"/>
      <c r="DP597" s="48"/>
    </row>
    <row r="598" spans="1:120" ht="18.75" x14ac:dyDescent="0.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  <c r="AA598" s="46"/>
      <c r="AB598" s="46"/>
      <c r="AC598" s="46"/>
      <c r="AD598" s="46"/>
      <c r="AE598" s="46"/>
      <c r="AF598" s="46"/>
      <c r="AG598" s="46"/>
      <c r="AH598" s="46"/>
      <c r="AI598" s="46"/>
      <c r="AJ598" s="46"/>
      <c r="AK598" s="46"/>
      <c r="AL598" s="46"/>
      <c r="AM598" s="46"/>
      <c r="AN598" s="46"/>
      <c r="AO598" s="46"/>
      <c r="AP598" s="46"/>
      <c r="AQ598" s="46"/>
      <c r="AR598" s="46"/>
      <c r="AS598" s="46"/>
      <c r="AT598" s="46"/>
      <c r="AU598" s="46"/>
      <c r="AV598" s="46"/>
      <c r="AW598" s="46"/>
      <c r="AX598" s="46"/>
      <c r="AY598" s="46"/>
      <c r="AZ598" s="46"/>
      <c r="BA598" s="46"/>
      <c r="BB598" s="46"/>
      <c r="BC598" s="46"/>
      <c r="BD598" s="46"/>
      <c r="BE598" s="46"/>
      <c r="BF598" s="46"/>
      <c r="BG598" s="46"/>
      <c r="BH598" s="46"/>
      <c r="BI598" s="48"/>
      <c r="BJ598" s="48"/>
      <c r="BK598" s="48"/>
      <c r="BL598" s="48"/>
      <c r="BM598" s="48"/>
      <c r="BN598" s="48"/>
      <c r="BO598" s="48"/>
      <c r="BP598" s="48"/>
      <c r="BQ598" s="48"/>
      <c r="BR598" s="48"/>
      <c r="BS598" s="48"/>
      <c r="BT598" s="48"/>
      <c r="BU598" s="48"/>
      <c r="BV598" s="48"/>
      <c r="BW598" s="48"/>
      <c r="BX598" s="48"/>
      <c r="BY598" s="48"/>
      <c r="BZ598" s="48"/>
      <c r="CA598" s="48"/>
      <c r="CB598" s="48"/>
      <c r="CC598" s="48"/>
      <c r="CD598" s="48"/>
      <c r="CE598" s="48"/>
      <c r="CF598" s="48"/>
      <c r="CG598" s="48"/>
      <c r="CH598" s="48"/>
      <c r="CI598" s="48"/>
      <c r="CJ598" s="48"/>
      <c r="CK598" s="48"/>
      <c r="CL598" s="48"/>
      <c r="CM598" s="48"/>
      <c r="CN598" s="48"/>
      <c r="CO598" s="48"/>
      <c r="CP598" s="48"/>
      <c r="CQ598" s="48"/>
      <c r="CR598" s="48"/>
      <c r="CS598" s="48"/>
      <c r="CT598" s="48"/>
      <c r="CU598" s="48"/>
      <c r="CV598" s="48"/>
      <c r="CW598" s="48"/>
      <c r="CX598" s="48"/>
      <c r="CY598" s="48"/>
      <c r="CZ598" s="48"/>
      <c r="DA598" s="48"/>
      <c r="DB598" s="48"/>
      <c r="DC598" s="48"/>
      <c r="DD598" s="48"/>
      <c r="DE598" s="48"/>
      <c r="DF598" s="48"/>
      <c r="DG598" s="48"/>
      <c r="DH598" s="48"/>
      <c r="DI598" s="48"/>
      <c r="DJ598" s="48"/>
      <c r="DK598" s="48"/>
      <c r="DL598" s="48"/>
      <c r="DM598" s="48"/>
      <c r="DN598" s="48"/>
      <c r="DO598" s="48"/>
      <c r="DP598" s="48"/>
    </row>
    <row r="599" spans="1:120" ht="18.75" x14ac:dyDescent="0.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  <c r="AA599" s="46"/>
      <c r="AB599" s="46"/>
      <c r="AC599" s="46"/>
      <c r="AD599" s="46"/>
      <c r="AE599" s="46"/>
      <c r="AF599" s="46"/>
      <c r="AG599" s="46"/>
      <c r="AH599" s="46"/>
      <c r="AI599" s="46"/>
      <c r="AJ599" s="46"/>
      <c r="AK599" s="46"/>
      <c r="AL599" s="46"/>
      <c r="AM599" s="46"/>
      <c r="AN599" s="46"/>
      <c r="AO599" s="46"/>
      <c r="AP599" s="46"/>
      <c r="AQ599" s="46"/>
      <c r="AR599" s="46"/>
      <c r="AS599" s="46"/>
      <c r="AT599" s="46"/>
      <c r="AU599" s="46"/>
      <c r="AV599" s="46"/>
      <c r="AW599" s="46"/>
      <c r="AX599" s="46"/>
      <c r="AY599" s="46"/>
      <c r="AZ599" s="46"/>
      <c r="BA599" s="46"/>
      <c r="BB599" s="46"/>
      <c r="BC599" s="46"/>
      <c r="BD599" s="46"/>
      <c r="BE599" s="46"/>
      <c r="BF599" s="46"/>
      <c r="BG599" s="46"/>
      <c r="BH599" s="46"/>
      <c r="BI599" s="48"/>
      <c r="BJ599" s="48"/>
      <c r="BK599" s="48"/>
      <c r="BL599" s="48"/>
      <c r="BM599" s="48"/>
      <c r="BN599" s="48"/>
      <c r="BO599" s="48"/>
      <c r="BP599" s="48"/>
      <c r="BQ599" s="48"/>
      <c r="BR599" s="48"/>
      <c r="BS599" s="48"/>
      <c r="BT599" s="48"/>
      <c r="BU599" s="48"/>
      <c r="BV599" s="48"/>
      <c r="BW599" s="48"/>
      <c r="BX599" s="48"/>
      <c r="BY599" s="48"/>
      <c r="BZ599" s="48"/>
      <c r="CA599" s="48"/>
      <c r="CB599" s="48"/>
      <c r="CC599" s="48"/>
      <c r="CD599" s="48"/>
      <c r="CE599" s="48"/>
      <c r="CF599" s="48"/>
      <c r="CG599" s="48"/>
      <c r="CH599" s="48"/>
      <c r="CI599" s="48"/>
      <c r="CJ599" s="48"/>
      <c r="CK599" s="48"/>
      <c r="CL599" s="48"/>
      <c r="CM599" s="48"/>
      <c r="CN599" s="48"/>
      <c r="CO599" s="48"/>
      <c r="CP599" s="48"/>
      <c r="CQ599" s="48"/>
      <c r="CR599" s="48"/>
      <c r="CS599" s="48"/>
      <c r="CT599" s="48"/>
      <c r="CU599" s="48"/>
      <c r="CV599" s="48"/>
      <c r="CW599" s="48"/>
      <c r="CX599" s="48"/>
      <c r="CY599" s="48"/>
      <c r="CZ599" s="48"/>
      <c r="DA599" s="48"/>
      <c r="DB599" s="48"/>
      <c r="DC599" s="48"/>
      <c r="DD599" s="48"/>
      <c r="DE599" s="48"/>
      <c r="DF599" s="48"/>
      <c r="DG599" s="48"/>
      <c r="DH599" s="48"/>
      <c r="DI599" s="48"/>
      <c r="DJ599" s="48"/>
      <c r="DK599" s="48"/>
      <c r="DL599" s="48"/>
      <c r="DM599" s="48"/>
      <c r="DN599" s="48"/>
      <c r="DO599" s="48"/>
      <c r="DP599" s="48"/>
    </row>
    <row r="600" spans="1:120" ht="18.75" x14ac:dyDescent="0.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  <c r="AA600" s="46"/>
      <c r="AB600" s="46"/>
      <c r="AC600" s="46"/>
      <c r="AD600" s="46"/>
      <c r="AE600" s="46"/>
      <c r="AF600" s="46"/>
      <c r="AG600" s="46"/>
      <c r="AH600" s="46"/>
      <c r="AI600" s="46"/>
      <c r="AJ600" s="46"/>
      <c r="AK600" s="46"/>
      <c r="AL600" s="46"/>
      <c r="AM600" s="46"/>
      <c r="AN600" s="46"/>
      <c r="AO600" s="46"/>
      <c r="AP600" s="46"/>
      <c r="AQ600" s="46"/>
      <c r="AR600" s="46"/>
      <c r="AS600" s="46"/>
      <c r="AT600" s="46"/>
      <c r="AU600" s="46"/>
      <c r="AV600" s="46"/>
      <c r="AW600" s="46"/>
      <c r="AX600" s="46"/>
      <c r="AY600" s="46"/>
      <c r="AZ600" s="46"/>
      <c r="BA600" s="46"/>
      <c r="BB600" s="46"/>
      <c r="BC600" s="46"/>
      <c r="BD600" s="46"/>
      <c r="BE600" s="46"/>
      <c r="BF600" s="46"/>
      <c r="BG600" s="46"/>
      <c r="BH600" s="46"/>
      <c r="BI600" s="48"/>
      <c r="BJ600" s="48"/>
      <c r="BK600" s="48"/>
      <c r="BL600" s="48"/>
      <c r="BM600" s="48"/>
      <c r="BN600" s="48"/>
      <c r="BO600" s="48"/>
      <c r="BP600" s="48"/>
      <c r="BQ600" s="48"/>
      <c r="BR600" s="48"/>
      <c r="BS600" s="48"/>
      <c r="BT600" s="48"/>
      <c r="BU600" s="48"/>
      <c r="BV600" s="48"/>
      <c r="BW600" s="48"/>
      <c r="BX600" s="48"/>
      <c r="BY600" s="48"/>
      <c r="BZ600" s="48"/>
      <c r="CA600" s="48"/>
      <c r="CB600" s="48"/>
      <c r="CC600" s="48"/>
      <c r="CD600" s="48"/>
      <c r="CE600" s="48"/>
      <c r="CF600" s="48"/>
      <c r="CG600" s="48"/>
      <c r="CH600" s="48"/>
      <c r="CI600" s="48"/>
      <c r="CJ600" s="48"/>
      <c r="CK600" s="48"/>
      <c r="CL600" s="48"/>
      <c r="CM600" s="48"/>
      <c r="CN600" s="48"/>
      <c r="CO600" s="48"/>
      <c r="CP600" s="48"/>
      <c r="CQ600" s="48"/>
      <c r="CR600" s="48"/>
      <c r="CS600" s="48"/>
      <c r="CT600" s="48"/>
      <c r="CU600" s="48"/>
      <c r="CV600" s="48"/>
      <c r="CW600" s="48"/>
      <c r="CX600" s="48"/>
      <c r="CY600" s="48"/>
      <c r="CZ600" s="48"/>
      <c r="DA600" s="48"/>
      <c r="DB600" s="48"/>
      <c r="DC600" s="48"/>
      <c r="DD600" s="48"/>
      <c r="DE600" s="48"/>
      <c r="DF600" s="48"/>
      <c r="DG600" s="48"/>
      <c r="DH600" s="48"/>
      <c r="DI600" s="48"/>
      <c r="DJ600" s="48"/>
      <c r="DK600" s="48"/>
      <c r="DL600" s="48"/>
      <c r="DM600" s="48"/>
      <c r="DN600" s="48"/>
      <c r="DO600" s="48"/>
      <c r="DP600" s="48"/>
    </row>
    <row r="601" spans="1:120" ht="18.75" x14ac:dyDescent="0.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  <c r="AA601" s="46"/>
      <c r="AB601" s="46"/>
      <c r="AC601" s="46"/>
      <c r="AD601" s="46"/>
      <c r="AE601" s="46"/>
      <c r="AF601" s="46"/>
      <c r="AG601" s="46"/>
      <c r="AH601" s="46"/>
      <c r="AI601" s="46"/>
      <c r="AJ601" s="46"/>
      <c r="AK601" s="46"/>
      <c r="AL601" s="46"/>
      <c r="AM601" s="46"/>
      <c r="AN601" s="46"/>
      <c r="AO601" s="46"/>
      <c r="AP601" s="46"/>
      <c r="AQ601" s="46"/>
      <c r="AR601" s="46"/>
      <c r="AS601" s="46"/>
      <c r="AT601" s="46"/>
      <c r="AU601" s="46"/>
      <c r="AV601" s="46"/>
      <c r="AW601" s="46"/>
      <c r="AX601" s="46"/>
      <c r="AY601" s="46"/>
      <c r="AZ601" s="46"/>
      <c r="BA601" s="46"/>
      <c r="BB601" s="46"/>
      <c r="BC601" s="46"/>
      <c r="BD601" s="46"/>
      <c r="BE601" s="46"/>
      <c r="BF601" s="46"/>
      <c r="BG601" s="46"/>
      <c r="BH601" s="46"/>
      <c r="BI601" s="48"/>
      <c r="BJ601" s="48"/>
      <c r="BK601" s="48"/>
      <c r="BL601" s="48"/>
      <c r="BM601" s="48"/>
      <c r="BN601" s="48"/>
      <c r="BO601" s="48"/>
      <c r="BP601" s="48"/>
      <c r="BQ601" s="48"/>
      <c r="BR601" s="48"/>
      <c r="BS601" s="48"/>
      <c r="BT601" s="48"/>
      <c r="BU601" s="48"/>
      <c r="BV601" s="48"/>
      <c r="BW601" s="48"/>
      <c r="BX601" s="48"/>
      <c r="BY601" s="48"/>
      <c r="BZ601" s="48"/>
      <c r="CA601" s="48"/>
      <c r="CB601" s="48"/>
      <c r="CC601" s="48"/>
      <c r="CD601" s="48"/>
      <c r="CE601" s="48"/>
      <c r="CF601" s="48"/>
      <c r="CG601" s="48"/>
      <c r="CH601" s="48"/>
      <c r="CI601" s="48"/>
      <c r="CJ601" s="48"/>
      <c r="CK601" s="48"/>
      <c r="CL601" s="48"/>
      <c r="CM601" s="48"/>
      <c r="CN601" s="48"/>
      <c r="CO601" s="48"/>
      <c r="CP601" s="48"/>
      <c r="CQ601" s="48"/>
      <c r="CR601" s="48"/>
      <c r="CS601" s="48"/>
      <c r="CT601" s="48"/>
      <c r="CU601" s="48"/>
      <c r="CV601" s="48"/>
      <c r="CW601" s="48"/>
      <c r="CX601" s="48"/>
      <c r="CY601" s="48"/>
      <c r="CZ601" s="48"/>
      <c r="DA601" s="48"/>
      <c r="DB601" s="48"/>
      <c r="DC601" s="48"/>
      <c r="DD601" s="48"/>
      <c r="DE601" s="48"/>
      <c r="DF601" s="48"/>
      <c r="DG601" s="48"/>
      <c r="DH601" s="48"/>
      <c r="DI601" s="48"/>
      <c r="DJ601" s="48"/>
      <c r="DK601" s="48"/>
      <c r="DL601" s="48"/>
      <c r="DM601" s="48"/>
      <c r="DN601" s="48"/>
      <c r="DO601" s="48"/>
      <c r="DP601" s="48"/>
    </row>
    <row r="602" spans="1:120" ht="18.75" x14ac:dyDescent="0.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  <c r="AA602" s="46"/>
      <c r="AB602" s="46"/>
      <c r="AC602" s="46"/>
      <c r="AD602" s="46"/>
      <c r="AE602" s="46"/>
      <c r="AF602" s="46"/>
      <c r="AG602" s="46"/>
      <c r="AH602" s="46"/>
      <c r="AI602" s="46"/>
      <c r="AJ602" s="46"/>
      <c r="AK602" s="46"/>
      <c r="AL602" s="46"/>
      <c r="AM602" s="46"/>
      <c r="AN602" s="46"/>
      <c r="AO602" s="46"/>
      <c r="AP602" s="46"/>
      <c r="AQ602" s="46"/>
      <c r="AR602" s="46"/>
      <c r="AS602" s="46"/>
      <c r="AT602" s="46"/>
      <c r="AU602" s="46"/>
      <c r="AV602" s="46"/>
      <c r="AW602" s="46"/>
      <c r="AX602" s="46"/>
      <c r="AY602" s="46"/>
      <c r="AZ602" s="46"/>
      <c r="BA602" s="46"/>
      <c r="BB602" s="46"/>
      <c r="BC602" s="46"/>
      <c r="BD602" s="46"/>
      <c r="BE602" s="46"/>
      <c r="BF602" s="46"/>
      <c r="BG602" s="46"/>
      <c r="BH602" s="46"/>
      <c r="BI602" s="48"/>
      <c r="BJ602" s="48"/>
      <c r="BK602" s="48"/>
      <c r="BL602" s="48"/>
      <c r="BM602" s="48"/>
      <c r="BN602" s="48"/>
      <c r="BO602" s="48"/>
      <c r="BP602" s="48"/>
      <c r="BQ602" s="48"/>
      <c r="BR602" s="48"/>
      <c r="BS602" s="48"/>
      <c r="BT602" s="48"/>
      <c r="BU602" s="48"/>
      <c r="BV602" s="48"/>
      <c r="BW602" s="48"/>
      <c r="BX602" s="48"/>
      <c r="BY602" s="48"/>
      <c r="BZ602" s="48"/>
      <c r="CA602" s="48"/>
      <c r="CB602" s="48"/>
      <c r="CC602" s="48"/>
      <c r="CD602" s="48"/>
      <c r="CE602" s="48"/>
      <c r="CF602" s="48"/>
      <c r="CG602" s="48"/>
      <c r="CH602" s="48"/>
      <c r="CI602" s="48"/>
      <c r="CJ602" s="48"/>
      <c r="CK602" s="48"/>
      <c r="CL602" s="48"/>
      <c r="CM602" s="48"/>
      <c r="CN602" s="48"/>
      <c r="CO602" s="48"/>
      <c r="CP602" s="48"/>
      <c r="CQ602" s="48"/>
      <c r="CR602" s="48"/>
      <c r="CS602" s="48"/>
      <c r="CT602" s="48"/>
      <c r="CU602" s="48"/>
      <c r="CV602" s="48"/>
      <c r="CW602" s="48"/>
      <c r="CX602" s="48"/>
      <c r="CY602" s="48"/>
      <c r="CZ602" s="48"/>
      <c r="DA602" s="48"/>
      <c r="DB602" s="48"/>
      <c r="DC602" s="48"/>
      <c r="DD602" s="48"/>
      <c r="DE602" s="48"/>
      <c r="DF602" s="48"/>
      <c r="DG602" s="48"/>
      <c r="DH602" s="48"/>
      <c r="DI602" s="48"/>
      <c r="DJ602" s="48"/>
      <c r="DK602" s="48"/>
      <c r="DL602" s="48"/>
      <c r="DM602" s="48"/>
      <c r="DN602" s="48"/>
      <c r="DO602" s="48"/>
      <c r="DP602" s="48"/>
    </row>
    <row r="603" spans="1:120" ht="18.75" x14ac:dyDescent="0.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  <c r="AA603" s="46"/>
      <c r="AB603" s="46"/>
      <c r="AC603" s="46"/>
      <c r="AD603" s="46"/>
      <c r="AE603" s="46"/>
      <c r="AF603" s="46"/>
      <c r="AG603" s="46"/>
      <c r="AH603" s="46"/>
      <c r="AI603" s="46"/>
      <c r="AJ603" s="46"/>
      <c r="AK603" s="46"/>
      <c r="AL603" s="46"/>
      <c r="AM603" s="46"/>
      <c r="AN603" s="46"/>
      <c r="AO603" s="46"/>
      <c r="AP603" s="46"/>
      <c r="AQ603" s="46"/>
      <c r="AR603" s="46"/>
      <c r="AS603" s="46"/>
      <c r="AT603" s="46"/>
      <c r="AU603" s="46"/>
      <c r="AV603" s="46"/>
      <c r="AW603" s="46"/>
      <c r="AX603" s="46"/>
      <c r="AY603" s="46"/>
      <c r="AZ603" s="46"/>
      <c r="BA603" s="46"/>
      <c r="BB603" s="46"/>
      <c r="BC603" s="46"/>
      <c r="BD603" s="46"/>
      <c r="BE603" s="46"/>
      <c r="BF603" s="46"/>
      <c r="BG603" s="46"/>
      <c r="BH603" s="46"/>
      <c r="BI603" s="48"/>
      <c r="BJ603" s="48"/>
      <c r="BK603" s="48"/>
      <c r="BL603" s="48"/>
      <c r="BM603" s="48"/>
      <c r="BN603" s="48"/>
      <c r="BO603" s="48"/>
      <c r="BP603" s="48"/>
      <c r="BQ603" s="48"/>
      <c r="BR603" s="48"/>
      <c r="BS603" s="48"/>
      <c r="BT603" s="48"/>
      <c r="BU603" s="48"/>
      <c r="BV603" s="48"/>
      <c r="BW603" s="48"/>
      <c r="BX603" s="48"/>
      <c r="BY603" s="48"/>
      <c r="BZ603" s="48"/>
      <c r="CA603" s="48"/>
      <c r="CB603" s="48"/>
      <c r="CC603" s="48"/>
      <c r="CD603" s="48"/>
      <c r="CE603" s="48"/>
      <c r="CF603" s="48"/>
      <c r="CG603" s="48"/>
      <c r="CH603" s="48"/>
      <c r="CI603" s="48"/>
      <c r="CJ603" s="48"/>
      <c r="CK603" s="48"/>
      <c r="CL603" s="48"/>
      <c r="CM603" s="48"/>
      <c r="CN603" s="48"/>
      <c r="CO603" s="48"/>
      <c r="CP603" s="48"/>
      <c r="CQ603" s="48"/>
      <c r="CR603" s="48"/>
      <c r="CS603" s="48"/>
      <c r="CT603" s="48"/>
      <c r="CU603" s="48"/>
      <c r="CV603" s="48"/>
      <c r="CW603" s="48"/>
      <c r="CX603" s="48"/>
      <c r="CY603" s="48"/>
      <c r="CZ603" s="48"/>
      <c r="DA603" s="48"/>
      <c r="DB603" s="48"/>
      <c r="DC603" s="48"/>
      <c r="DD603" s="48"/>
      <c r="DE603" s="48"/>
      <c r="DF603" s="48"/>
      <c r="DG603" s="48"/>
      <c r="DH603" s="48"/>
      <c r="DI603" s="48"/>
      <c r="DJ603" s="48"/>
      <c r="DK603" s="48"/>
      <c r="DL603" s="48"/>
      <c r="DM603" s="48"/>
      <c r="DN603" s="48"/>
      <c r="DO603" s="48"/>
      <c r="DP603" s="48"/>
    </row>
    <row r="604" spans="1:120" ht="18.75" x14ac:dyDescent="0.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  <c r="AA604" s="46"/>
      <c r="AB604" s="46"/>
      <c r="AC604" s="46"/>
      <c r="AD604" s="46"/>
      <c r="AE604" s="46"/>
      <c r="AF604" s="46"/>
      <c r="AG604" s="46"/>
      <c r="AH604" s="46"/>
      <c r="AI604" s="46"/>
      <c r="AJ604" s="46"/>
      <c r="AK604" s="46"/>
      <c r="AL604" s="46"/>
      <c r="AM604" s="46"/>
      <c r="AN604" s="46"/>
      <c r="AO604" s="46"/>
      <c r="AP604" s="46"/>
      <c r="AQ604" s="46"/>
      <c r="AR604" s="46"/>
      <c r="AS604" s="46"/>
      <c r="AT604" s="46"/>
      <c r="AU604" s="46"/>
      <c r="AV604" s="46"/>
      <c r="AW604" s="46"/>
      <c r="AX604" s="46"/>
      <c r="AY604" s="46"/>
      <c r="AZ604" s="46"/>
      <c r="BA604" s="46"/>
      <c r="BB604" s="46"/>
      <c r="BC604" s="46"/>
      <c r="BD604" s="46"/>
      <c r="BE604" s="46"/>
      <c r="BF604" s="46"/>
      <c r="BG604" s="46"/>
      <c r="BH604" s="46"/>
      <c r="BI604" s="48"/>
      <c r="BJ604" s="48"/>
      <c r="BK604" s="48"/>
      <c r="BL604" s="48"/>
      <c r="BM604" s="48"/>
      <c r="BN604" s="48"/>
      <c r="BO604" s="48"/>
      <c r="BP604" s="48"/>
      <c r="BQ604" s="48"/>
      <c r="BR604" s="48"/>
      <c r="BS604" s="48"/>
      <c r="BT604" s="48"/>
      <c r="BU604" s="48"/>
      <c r="BV604" s="48"/>
      <c r="BW604" s="48"/>
      <c r="BX604" s="48"/>
      <c r="BY604" s="48"/>
      <c r="BZ604" s="48"/>
      <c r="CA604" s="48"/>
      <c r="CB604" s="48"/>
      <c r="CC604" s="48"/>
      <c r="CD604" s="48"/>
      <c r="CE604" s="48"/>
      <c r="CF604" s="48"/>
      <c r="CG604" s="48"/>
      <c r="CH604" s="48"/>
      <c r="CI604" s="48"/>
      <c r="CJ604" s="48"/>
      <c r="CK604" s="48"/>
      <c r="CL604" s="48"/>
      <c r="CM604" s="48"/>
      <c r="CN604" s="48"/>
      <c r="CO604" s="48"/>
      <c r="CP604" s="48"/>
      <c r="CQ604" s="48"/>
      <c r="CR604" s="48"/>
      <c r="CS604" s="48"/>
      <c r="CT604" s="48"/>
      <c r="CU604" s="48"/>
      <c r="CV604" s="48"/>
      <c r="CW604" s="48"/>
      <c r="CX604" s="48"/>
      <c r="CY604" s="48"/>
      <c r="CZ604" s="48"/>
      <c r="DA604" s="48"/>
      <c r="DB604" s="48"/>
      <c r="DC604" s="48"/>
      <c r="DD604" s="48"/>
      <c r="DE604" s="48"/>
      <c r="DF604" s="48"/>
      <c r="DG604" s="48"/>
      <c r="DH604" s="48"/>
      <c r="DI604" s="48"/>
      <c r="DJ604" s="48"/>
      <c r="DK604" s="48"/>
      <c r="DL604" s="48"/>
      <c r="DM604" s="48"/>
      <c r="DN604" s="48"/>
      <c r="DO604" s="48"/>
      <c r="DP604" s="48"/>
    </row>
    <row r="605" spans="1:120" ht="18.75" x14ac:dyDescent="0.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  <c r="AA605" s="46"/>
      <c r="AB605" s="46"/>
      <c r="AC605" s="46"/>
      <c r="AD605" s="46"/>
      <c r="AE605" s="46"/>
      <c r="AF605" s="46"/>
      <c r="AG605" s="46"/>
      <c r="AH605" s="46"/>
      <c r="AI605" s="46"/>
      <c r="AJ605" s="46"/>
      <c r="AK605" s="46"/>
      <c r="AL605" s="46"/>
      <c r="AM605" s="46"/>
      <c r="AN605" s="46"/>
      <c r="AO605" s="46"/>
      <c r="AP605" s="46"/>
      <c r="AQ605" s="46"/>
      <c r="AR605" s="46"/>
      <c r="AS605" s="46"/>
      <c r="AT605" s="46"/>
      <c r="AU605" s="46"/>
      <c r="AV605" s="46"/>
      <c r="AW605" s="46"/>
      <c r="AX605" s="46"/>
      <c r="AY605" s="46"/>
      <c r="AZ605" s="46"/>
      <c r="BA605" s="46"/>
      <c r="BB605" s="46"/>
      <c r="BC605" s="46"/>
      <c r="BD605" s="46"/>
      <c r="BE605" s="46"/>
      <c r="BF605" s="46"/>
      <c r="BG605" s="46"/>
      <c r="BH605" s="46"/>
      <c r="BI605" s="48"/>
      <c r="BJ605" s="48"/>
      <c r="BK605" s="48"/>
      <c r="BL605" s="48"/>
      <c r="BM605" s="48"/>
      <c r="BN605" s="48"/>
      <c r="BO605" s="48"/>
      <c r="BP605" s="48"/>
      <c r="BQ605" s="48"/>
      <c r="BR605" s="48"/>
      <c r="BS605" s="48"/>
      <c r="BT605" s="48"/>
      <c r="BU605" s="48"/>
      <c r="BV605" s="48"/>
      <c r="BW605" s="48"/>
      <c r="BX605" s="48"/>
      <c r="BY605" s="48"/>
      <c r="BZ605" s="48"/>
      <c r="CA605" s="48"/>
      <c r="CB605" s="48"/>
      <c r="CC605" s="48"/>
      <c r="CD605" s="48"/>
      <c r="CE605" s="48"/>
      <c r="CF605" s="48"/>
      <c r="CG605" s="48"/>
      <c r="CH605" s="48"/>
      <c r="CI605" s="48"/>
      <c r="CJ605" s="48"/>
      <c r="CK605" s="48"/>
      <c r="CL605" s="48"/>
      <c r="CM605" s="48"/>
      <c r="CN605" s="48"/>
      <c r="CO605" s="48"/>
      <c r="CP605" s="48"/>
      <c r="CQ605" s="48"/>
      <c r="CR605" s="48"/>
      <c r="CS605" s="48"/>
      <c r="CT605" s="48"/>
      <c r="CU605" s="48"/>
      <c r="CV605" s="48"/>
      <c r="CW605" s="48"/>
      <c r="CX605" s="48"/>
      <c r="CY605" s="48"/>
      <c r="CZ605" s="48"/>
      <c r="DA605" s="48"/>
      <c r="DB605" s="48"/>
      <c r="DC605" s="48"/>
      <c r="DD605" s="48"/>
      <c r="DE605" s="48"/>
      <c r="DF605" s="48"/>
      <c r="DG605" s="48"/>
      <c r="DH605" s="48"/>
      <c r="DI605" s="48"/>
      <c r="DJ605" s="48"/>
      <c r="DK605" s="48"/>
      <c r="DL605" s="48"/>
      <c r="DM605" s="48"/>
      <c r="DN605" s="48"/>
      <c r="DO605" s="48"/>
      <c r="DP605" s="48"/>
    </row>
    <row r="606" spans="1:120" ht="18.75" x14ac:dyDescent="0.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  <c r="AA606" s="46"/>
      <c r="AB606" s="46"/>
      <c r="AC606" s="46"/>
      <c r="AD606" s="46"/>
      <c r="AE606" s="46"/>
      <c r="AF606" s="46"/>
      <c r="AG606" s="46"/>
      <c r="AH606" s="46"/>
      <c r="AI606" s="46"/>
      <c r="AJ606" s="46"/>
      <c r="AK606" s="46"/>
      <c r="AL606" s="46"/>
      <c r="AM606" s="46"/>
      <c r="AN606" s="46"/>
      <c r="AO606" s="46"/>
      <c r="AP606" s="46"/>
      <c r="AQ606" s="46"/>
      <c r="AR606" s="46"/>
      <c r="AS606" s="46"/>
      <c r="AT606" s="46"/>
      <c r="AU606" s="46"/>
      <c r="AV606" s="46"/>
      <c r="AW606" s="46"/>
      <c r="AX606" s="46"/>
      <c r="AY606" s="46"/>
      <c r="AZ606" s="46"/>
      <c r="BA606" s="46"/>
      <c r="BB606" s="46"/>
      <c r="BC606" s="46"/>
      <c r="BD606" s="46"/>
      <c r="BE606" s="46"/>
      <c r="BF606" s="46"/>
      <c r="BG606" s="46"/>
      <c r="BH606" s="46"/>
      <c r="BI606" s="48"/>
      <c r="BJ606" s="48"/>
      <c r="BK606" s="48"/>
      <c r="BL606" s="48"/>
      <c r="BM606" s="48"/>
      <c r="BN606" s="48"/>
      <c r="BO606" s="48"/>
      <c r="BP606" s="48"/>
      <c r="BQ606" s="48"/>
      <c r="BR606" s="48"/>
      <c r="BS606" s="48"/>
      <c r="BT606" s="48"/>
      <c r="BU606" s="48"/>
      <c r="BV606" s="48"/>
      <c r="BW606" s="48"/>
      <c r="BX606" s="48"/>
      <c r="BY606" s="48"/>
      <c r="BZ606" s="48"/>
      <c r="CA606" s="48"/>
      <c r="CB606" s="48"/>
      <c r="CC606" s="48"/>
      <c r="CD606" s="48"/>
      <c r="CE606" s="48"/>
      <c r="CF606" s="48"/>
      <c r="CG606" s="48"/>
      <c r="CH606" s="48"/>
      <c r="CI606" s="48"/>
      <c r="CJ606" s="48"/>
      <c r="CK606" s="48"/>
      <c r="CL606" s="48"/>
      <c r="CM606" s="48"/>
      <c r="CN606" s="48"/>
      <c r="CO606" s="48"/>
      <c r="CP606" s="48"/>
      <c r="CQ606" s="48"/>
      <c r="CR606" s="48"/>
      <c r="CS606" s="48"/>
      <c r="CT606" s="48"/>
      <c r="CU606" s="48"/>
      <c r="CV606" s="48"/>
      <c r="CW606" s="48"/>
      <c r="CX606" s="48"/>
      <c r="CY606" s="48"/>
      <c r="CZ606" s="48"/>
      <c r="DA606" s="48"/>
      <c r="DB606" s="48"/>
      <c r="DC606" s="48"/>
      <c r="DD606" s="48"/>
      <c r="DE606" s="48"/>
      <c r="DF606" s="48"/>
      <c r="DG606" s="48"/>
      <c r="DH606" s="48"/>
      <c r="DI606" s="48"/>
      <c r="DJ606" s="48"/>
      <c r="DK606" s="48"/>
      <c r="DL606" s="48"/>
      <c r="DM606" s="48"/>
      <c r="DN606" s="48"/>
      <c r="DO606" s="48"/>
      <c r="DP606" s="48"/>
    </row>
    <row r="607" spans="1:120" ht="18.75" x14ac:dyDescent="0.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  <c r="AA607" s="46"/>
      <c r="AB607" s="46"/>
      <c r="AC607" s="46"/>
      <c r="AD607" s="46"/>
      <c r="AE607" s="46"/>
      <c r="AF607" s="46"/>
      <c r="AG607" s="46"/>
      <c r="AH607" s="46"/>
      <c r="AI607" s="46"/>
      <c r="AJ607" s="46"/>
      <c r="AK607" s="46"/>
      <c r="AL607" s="46"/>
      <c r="AM607" s="46"/>
      <c r="AN607" s="46"/>
      <c r="AO607" s="46"/>
      <c r="AP607" s="46"/>
      <c r="AQ607" s="46"/>
      <c r="AR607" s="46"/>
      <c r="AS607" s="46"/>
      <c r="AT607" s="46"/>
      <c r="AU607" s="46"/>
      <c r="AV607" s="46"/>
      <c r="AW607" s="46"/>
      <c r="AX607" s="46"/>
      <c r="AY607" s="46"/>
      <c r="AZ607" s="46"/>
      <c r="BA607" s="46"/>
      <c r="BB607" s="46"/>
      <c r="BC607" s="46"/>
      <c r="BD607" s="46"/>
      <c r="BE607" s="46"/>
      <c r="BF607" s="46"/>
      <c r="BG607" s="46"/>
      <c r="BH607" s="46"/>
      <c r="BI607" s="48"/>
      <c r="BJ607" s="48"/>
      <c r="BK607" s="48"/>
      <c r="BL607" s="48"/>
      <c r="BM607" s="48"/>
      <c r="BN607" s="48"/>
      <c r="BO607" s="48"/>
      <c r="BP607" s="48"/>
      <c r="BQ607" s="48"/>
      <c r="BR607" s="48"/>
      <c r="BS607" s="48"/>
      <c r="BT607" s="48"/>
      <c r="BU607" s="48"/>
      <c r="BV607" s="48"/>
      <c r="BW607" s="48"/>
      <c r="BX607" s="48"/>
      <c r="BY607" s="48"/>
      <c r="BZ607" s="48"/>
      <c r="CA607" s="48"/>
      <c r="CB607" s="48"/>
      <c r="CC607" s="48"/>
      <c r="CD607" s="48"/>
      <c r="CE607" s="48"/>
      <c r="CF607" s="48"/>
      <c r="CG607" s="48"/>
      <c r="CH607" s="48"/>
      <c r="CI607" s="48"/>
      <c r="CJ607" s="48"/>
      <c r="CK607" s="48"/>
      <c r="CL607" s="48"/>
      <c r="CM607" s="48"/>
      <c r="CN607" s="48"/>
      <c r="CO607" s="48"/>
      <c r="CP607" s="48"/>
      <c r="CQ607" s="48"/>
      <c r="CR607" s="48"/>
      <c r="CS607" s="48"/>
      <c r="CT607" s="48"/>
      <c r="CU607" s="48"/>
      <c r="CV607" s="48"/>
      <c r="CW607" s="48"/>
      <c r="CX607" s="48"/>
      <c r="CY607" s="48"/>
      <c r="CZ607" s="48"/>
      <c r="DA607" s="48"/>
      <c r="DB607" s="48"/>
      <c r="DC607" s="48"/>
      <c r="DD607" s="48"/>
      <c r="DE607" s="48"/>
      <c r="DF607" s="48"/>
      <c r="DG607" s="48"/>
      <c r="DH607" s="48"/>
      <c r="DI607" s="48"/>
      <c r="DJ607" s="48"/>
      <c r="DK607" s="48"/>
      <c r="DL607" s="48"/>
      <c r="DM607" s="48"/>
      <c r="DN607" s="48"/>
      <c r="DO607" s="48"/>
      <c r="DP607" s="48"/>
    </row>
    <row r="608" spans="1:120" ht="18.75" x14ac:dyDescent="0.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  <c r="AA608" s="46"/>
      <c r="AB608" s="46"/>
      <c r="AC608" s="46"/>
      <c r="AD608" s="46"/>
      <c r="AE608" s="46"/>
      <c r="AF608" s="46"/>
      <c r="AG608" s="46"/>
      <c r="AH608" s="46"/>
      <c r="AI608" s="46"/>
      <c r="AJ608" s="46"/>
      <c r="AK608" s="46"/>
      <c r="AL608" s="46"/>
      <c r="AM608" s="46"/>
      <c r="AN608" s="46"/>
      <c r="AO608" s="46"/>
      <c r="AP608" s="46"/>
      <c r="AQ608" s="46"/>
      <c r="AR608" s="46"/>
      <c r="AS608" s="46"/>
      <c r="AT608" s="46"/>
      <c r="AU608" s="46"/>
      <c r="AV608" s="46"/>
      <c r="AW608" s="46"/>
      <c r="AX608" s="46"/>
      <c r="AY608" s="46"/>
      <c r="AZ608" s="46"/>
      <c r="BA608" s="46"/>
      <c r="BB608" s="46"/>
      <c r="BC608" s="46"/>
      <c r="BD608" s="46"/>
      <c r="BE608" s="46"/>
      <c r="BF608" s="46"/>
      <c r="BG608" s="46"/>
      <c r="BH608" s="46"/>
      <c r="BI608" s="48"/>
      <c r="BJ608" s="48"/>
      <c r="BK608" s="48"/>
      <c r="BL608" s="48"/>
      <c r="BM608" s="48"/>
      <c r="BN608" s="48"/>
      <c r="BO608" s="48"/>
      <c r="BP608" s="48"/>
      <c r="BQ608" s="48"/>
      <c r="BR608" s="48"/>
      <c r="BS608" s="48"/>
      <c r="BT608" s="48"/>
      <c r="BU608" s="48"/>
      <c r="BV608" s="48"/>
      <c r="BW608" s="48"/>
      <c r="BX608" s="48"/>
      <c r="BY608" s="48"/>
      <c r="BZ608" s="48"/>
      <c r="CA608" s="48"/>
      <c r="CB608" s="48"/>
      <c r="CC608" s="48"/>
      <c r="CD608" s="48"/>
      <c r="CE608" s="48"/>
      <c r="CF608" s="48"/>
      <c r="CG608" s="48"/>
      <c r="CH608" s="48"/>
      <c r="CI608" s="48"/>
      <c r="CJ608" s="48"/>
      <c r="CK608" s="48"/>
      <c r="CL608" s="48"/>
      <c r="CM608" s="48"/>
      <c r="CN608" s="48"/>
      <c r="CO608" s="48"/>
      <c r="CP608" s="48"/>
      <c r="CQ608" s="48"/>
      <c r="CR608" s="48"/>
      <c r="CS608" s="48"/>
      <c r="CT608" s="48"/>
      <c r="CU608" s="48"/>
      <c r="CV608" s="48"/>
      <c r="CW608" s="48"/>
      <c r="CX608" s="48"/>
      <c r="CY608" s="48"/>
      <c r="CZ608" s="48"/>
      <c r="DA608" s="48"/>
      <c r="DB608" s="48"/>
      <c r="DC608" s="48"/>
      <c r="DD608" s="48"/>
      <c r="DE608" s="48"/>
      <c r="DF608" s="48"/>
      <c r="DG608" s="48"/>
      <c r="DH608" s="48"/>
      <c r="DI608" s="48"/>
      <c r="DJ608" s="48"/>
      <c r="DK608" s="48"/>
      <c r="DL608" s="48"/>
      <c r="DM608" s="48"/>
      <c r="DN608" s="48"/>
      <c r="DO608" s="48"/>
      <c r="DP608" s="48"/>
    </row>
    <row r="609" spans="1:120" ht="18.75" x14ac:dyDescent="0.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  <c r="AA609" s="46"/>
      <c r="AB609" s="46"/>
      <c r="AC609" s="46"/>
      <c r="AD609" s="46"/>
      <c r="AE609" s="46"/>
      <c r="AF609" s="46"/>
      <c r="AG609" s="46"/>
      <c r="AH609" s="46"/>
      <c r="AI609" s="46"/>
      <c r="AJ609" s="46"/>
      <c r="AK609" s="46"/>
      <c r="AL609" s="46"/>
      <c r="AM609" s="46"/>
      <c r="AN609" s="46"/>
      <c r="AO609" s="46"/>
      <c r="AP609" s="46"/>
      <c r="AQ609" s="46"/>
      <c r="AR609" s="46"/>
      <c r="AS609" s="46"/>
      <c r="AT609" s="46"/>
      <c r="AU609" s="46"/>
      <c r="AV609" s="46"/>
      <c r="AW609" s="46"/>
      <c r="AX609" s="46"/>
      <c r="AY609" s="46"/>
      <c r="AZ609" s="46"/>
      <c r="BA609" s="46"/>
      <c r="BB609" s="46"/>
      <c r="BC609" s="46"/>
      <c r="BD609" s="46"/>
      <c r="BE609" s="46"/>
      <c r="BF609" s="46"/>
      <c r="BG609" s="46"/>
      <c r="BH609" s="46"/>
      <c r="BI609" s="48"/>
      <c r="BJ609" s="48"/>
      <c r="BK609" s="48"/>
      <c r="BL609" s="48"/>
      <c r="BM609" s="48"/>
      <c r="BN609" s="48"/>
      <c r="BO609" s="48"/>
      <c r="BP609" s="48"/>
      <c r="BQ609" s="48"/>
      <c r="BR609" s="48"/>
      <c r="BS609" s="48"/>
      <c r="BT609" s="48"/>
      <c r="BU609" s="48"/>
      <c r="BV609" s="48"/>
      <c r="BW609" s="48"/>
      <c r="BX609" s="48"/>
      <c r="BY609" s="48"/>
      <c r="BZ609" s="48"/>
      <c r="CA609" s="48"/>
      <c r="CB609" s="48"/>
      <c r="CC609" s="48"/>
      <c r="CD609" s="48"/>
      <c r="CE609" s="48"/>
      <c r="CF609" s="48"/>
      <c r="CG609" s="48"/>
      <c r="CH609" s="48"/>
      <c r="CI609" s="48"/>
      <c r="CJ609" s="48"/>
      <c r="CK609" s="48"/>
      <c r="CL609" s="48"/>
      <c r="CM609" s="48"/>
      <c r="CN609" s="48"/>
      <c r="CO609" s="48"/>
      <c r="CP609" s="48"/>
      <c r="CQ609" s="48"/>
      <c r="CR609" s="48"/>
      <c r="CS609" s="48"/>
      <c r="CT609" s="48"/>
      <c r="CU609" s="48"/>
      <c r="CV609" s="48"/>
      <c r="CW609" s="48"/>
      <c r="CX609" s="48"/>
      <c r="CY609" s="48"/>
      <c r="CZ609" s="48"/>
      <c r="DA609" s="48"/>
      <c r="DB609" s="48"/>
      <c r="DC609" s="48"/>
      <c r="DD609" s="48"/>
      <c r="DE609" s="48"/>
      <c r="DF609" s="48"/>
      <c r="DG609" s="48"/>
      <c r="DH609" s="48"/>
      <c r="DI609" s="48"/>
      <c r="DJ609" s="48"/>
      <c r="DK609" s="48"/>
      <c r="DL609" s="48"/>
      <c r="DM609" s="48"/>
      <c r="DN609" s="48"/>
      <c r="DO609" s="48"/>
      <c r="DP609" s="48"/>
    </row>
    <row r="610" spans="1:120" ht="18.75" x14ac:dyDescent="0.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  <c r="AA610" s="46"/>
      <c r="AB610" s="46"/>
      <c r="AC610" s="46"/>
      <c r="AD610" s="46"/>
      <c r="AE610" s="46"/>
      <c r="AF610" s="46"/>
      <c r="AG610" s="46"/>
      <c r="AH610" s="46"/>
      <c r="AI610" s="46"/>
      <c r="AJ610" s="46"/>
      <c r="AK610" s="46"/>
      <c r="AL610" s="46"/>
      <c r="AM610" s="46"/>
      <c r="AN610" s="46"/>
      <c r="AO610" s="46"/>
      <c r="AP610" s="46"/>
      <c r="AQ610" s="46"/>
      <c r="AR610" s="46"/>
      <c r="AS610" s="46"/>
      <c r="AT610" s="46"/>
      <c r="AU610" s="46"/>
      <c r="AV610" s="46"/>
      <c r="AW610" s="46"/>
      <c r="AX610" s="46"/>
      <c r="AY610" s="46"/>
      <c r="AZ610" s="46"/>
      <c r="BA610" s="46"/>
      <c r="BB610" s="46"/>
      <c r="BC610" s="46"/>
      <c r="BD610" s="46"/>
      <c r="BE610" s="46"/>
      <c r="BF610" s="46"/>
      <c r="BG610" s="46"/>
      <c r="BH610" s="46"/>
      <c r="BI610" s="48"/>
      <c r="BJ610" s="48"/>
      <c r="BK610" s="48"/>
      <c r="BL610" s="48"/>
      <c r="BM610" s="48"/>
      <c r="BN610" s="48"/>
      <c r="BO610" s="48"/>
      <c r="BP610" s="48"/>
      <c r="BQ610" s="48"/>
      <c r="BR610" s="48"/>
      <c r="BS610" s="48"/>
      <c r="BT610" s="48"/>
      <c r="BU610" s="48"/>
      <c r="BV610" s="48"/>
      <c r="BW610" s="48"/>
      <c r="BX610" s="48"/>
      <c r="BY610" s="48"/>
      <c r="BZ610" s="48"/>
      <c r="CA610" s="48"/>
      <c r="CB610" s="48"/>
      <c r="CC610" s="48"/>
      <c r="CD610" s="48"/>
      <c r="CE610" s="48"/>
      <c r="CF610" s="48"/>
      <c r="CG610" s="48"/>
      <c r="CH610" s="48"/>
      <c r="CI610" s="48"/>
      <c r="CJ610" s="48"/>
      <c r="CK610" s="48"/>
      <c r="CL610" s="48"/>
      <c r="CM610" s="48"/>
      <c r="CN610" s="48"/>
      <c r="CO610" s="48"/>
      <c r="CP610" s="48"/>
      <c r="CQ610" s="48"/>
      <c r="CR610" s="48"/>
      <c r="CS610" s="48"/>
      <c r="CT610" s="48"/>
      <c r="CU610" s="48"/>
      <c r="CV610" s="48"/>
      <c r="CW610" s="48"/>
      <c r="CX610" s="48"/>
      <c r="CY610" s="48"/>
      <c r="CZ610" s="48"/>
      <c r="DA610" s="48"/>
      <c r="DB610" s="48"/>
      <c r="DC610" s="48"/>
      <c r="DD610" s="48"/>
      <c r="DE610" s="48"/>
      <c r="DF610" s="48"/>
      <c r="DG610" s="48"/>
      <c r="DH610" s="48"/>
      <c r="DI610" s="48"/>
      <c r="DJ610" s="48"/>
      <c r="DK610" s="48"/>
      <c r="DL610" s="48"/>
      <c r="DM610" s="48"/>
      <c r="DN610" s="48"/>
      <c r="DO610" s="48"/>
      <c r="DP610" s="48"/>
    </row>
    <row r="611" spans="1:120" ht="18.75" x14ac:dyDescent="0.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  <c r="AA611" s="46"/>
      <c r="AB611" s="46"/>
      <c r="AC611" s="46"/>
      <c r="AD611" s="46"/>
      <c r="AE611" s="46"/>
      <c r="AF611" s="46"/>
      <c r="AG611" s="46"/>
      <c r="AH611" s="46"/>
      <c r="AI611" s="46"/>
      <c r="AJ611" s="46"/>
      <c r="AK611" s="46"/>
      <c r="AL611" s="46"/>
      <c r="AM611" s="46"/>
      <c r="AN611" s="46"/>
      <c r="AO611" s="46"/>
      <c r="AP611" s="46"/>
      <c r="AQ611" s="46"/>
      <c r="AR611" s="46"/>
      <c r="AS611" s="46"/>
      <c r="AT611" s="46"/>
      <c r="AU611" s="46"/>
      <c r="AV611" s="46"/>
      <c r="AW611" s="46"/>
      <c r="AX611" s="46"/>
      <c r="AY611" s="46"/>
      <c r="AZ611" s="46"/>
      <c r="BA611" s="46"/>
      <c r="BB611" s="46"/>
      <c r="BC611" s="46"/>
      <c r="BD611" s="46"/>
      <c r="BE611" s="46"/>
      <c r="BF611" s="46"/>
      <c r="BG611" s="46"/>
      <c r="BH611" s="46"/>
      <c r="BI611" s="48"/>
      <c r="BJ611" s="48"/>
      <c r="BK611" s="48"/>
      <c r="BL611" s="48"/>
      <c r="BM611" s="48"/>
      <c r="BN611" s="48"/>
      <c r="BO611" s="48"/>
      <c r="BP611" s="48"/>
      <c r="BQ611" s="48"/>
      <c r="BR611" s="48"/>
      <c r="BS611" s="48"/>
      <c r="BT611" s="48"/>
      <c r="BU611" s="48"/>
      <c r="BV611" s="48"/>
      <c r="BW611" s="48"/>
      <c r="BX611" s="48"/>
      <c r="BY611" s="48"/>
      <c r="BZ611" s="48"/>
      <c r="CA611" s="48"/>
      <c r="CB611" s="48"/>
      <c r="CC611" s="48"/>
      <c r="CD611" s="48"/>
      <c r="CE611" s="48"/>
      <c r="CF611" s="48"/>
      <c r="CG611" s="48"/>
      <c r="CH611" s="48"/>
      <c r="CI611" s="48"/>
      <c r="CJ611" s="48"/>
      <c r="CK611" s="48"/>
      <c r="CL611" s="48"/>
      <c r="CM611" s="48"/>
      <c r="CN611" s="48"/>
      <c r="CO611" s="48"/>
      <c r="CP611" s="48"/>
      <c r="CQ611" s="48"/>
      <c r="CR611" s="48"/>
      <c r="CS611" s="48"/>
      <c r="CT611" s="48"/>
      <c r="CU611" s="48"/>
      <c r="CV611" s="48"/>
      <c r="CW611" s="48"/>
      <c r="CX611" s="48"/>
      <c r="CY611" s="48"/>
      <c r="CZ611" s="48"/>
      <c r="DA611" s="48"/>
      <c r="DB611" s="48"/>
      <c r="DC611" s="48"/>
      <c r="DD611" s="48"/>
      <c r="DE611" s="48"/>
      <c r="DF611" s="48"/>
      <c r="DG611" s="48"/>
      <c r="DH611" s="48"/>
      <c r="DI611" s="48"/>
      <c r="DJ611" s="48"/>
      <c r="DK611" s="48"/>
      <c r="DL611" s="48"/>
      <c r="DM611" s="48"/>
      <c r="DN611" s="48"/>
      <c r="DO611" s="48"/>
      <c r="DP611" s="48"/>
    </row>
    <row r="612" spans="1:120" ht="18.75" x14ac:dyDescent="0.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  <c r="AA612" s="46"/>
      <c r="AB612" s="46"/>
      <c r="AC612" s="46"/>
      <c r="AD612" s="46"/>
      <c r="AE612" s="46"/>
      <c r="AF612" s="46"/>
      <c r="AG612" s="46"/>
      <c r="AH612" s="46"/>
      <c r="AI612" s="46"/>
      <c r="AJ612" s="46"/>
      <c r="AK612" s="46"/>
      <c r="AL612" s="46"/>
      <c r="AM612" s="46"/>
      <c r="AN612" s="46"/>
      <c r="AO612" s="46"/>
      <c r="AP612" s="46"/>
      <c r="AQ612" s="46"/>
      <c r="AR612" s="46"/>
      <c r="AS612" s="46"/>
      <c r="AT612" s="46"/>
      <c r="AU612" s="46"/>
      <c r="AV612" s="46"/>
      <c r="AW612" s="46"/>
      <c r="AX612" s="46"/>
      <c r="AY612" s="46"/>
      <c r="AZ612" s="46"/>
      <c r="BA612" s="46"/>
      <c r="BB612" s="46"/>
      <c r="BC612" s="46"/>
      <c r="BD612" s="46"/>
      <c r="BE612" s="46"/>
      <c r="BF612" s="46"/>
      <c r="BG612" s="46"/>
      <c r="BH612" s="46"/>
      <c r="BI612" s="48"/>
      <c r="BJ612" s="48"/>
      <c r="BK612" s="48"/>
      <c r="BL612" s="48"/>
      <c r="BM612" s="48"/>
      <c r="BN612" s="48"/>
      <c r="BO612" s="48"/>
      <c r="BP612" s="48"/>
      <c r="BQ612" s="48"/>
      <c r="BR612" s="48"/>
      <c r="BS612" s="48"/>
      <c r="BT612" s="48"/>
      <c r="BU612" s="48"/>
      <c r="BV612" s="48"/>
      <c r="BW612" s="48"/>
      <c r="BX612" s="48"/>
      <c r="BY612" s="48"/>
      <c r="BZ612" s="48"/>
      <c r="CA612" s="48"/>
      <c r="CB612" s="48"/>
      <c r="CC612" s="48"/>
      <c r="CD612" s="48"/>
      <c r="CE612" s="48"/>
      <c r="CF612" s="48"/>
      <c r="CG612" s="48"/>
      <c r="CH612" s="48"/>
      <c r="CI612" s="48"/>
      <c r="CJ612" s="48"/>
      <c r="CK612" s="48"/>
      <c r="CL612" s="48"/>
      <c r="CM612" s="48"/>
      <c r="CN612" s="48"/>
      <c r="CO612" s="48"/>
      <c r="CP612" s="48"/>
      <c r="CQ612" s="48"/>
      <c r="CR612" s="48"/>
      <c r="CS612" s="48"/>
      <c r="CT612" s="48"/>
      <c r="CU612" s="48"/>
      <c r="CV612" s="48"/>
      <c r="CW612" s="48"/>
      <c r="CX612" s="48"/>
      <c r="CY612" s="48"/>
      <c r="CZ612" s="48"/>
      <c r="DA612" s="48"/>
      <c r="DB612" s="48"/>
      <c r="DC612" s="48"/>
      <c r="DD612" s="48"/>
      <c r="DE612" s="48"/>
      <c r="DF612" s="48"/>
      <c r="DG612" s="48"/>
      <c r="DH612" s="48"/>
      <c r="DI612" s="48"/>
      <c r="DJ612" s="48"/>
      <c r="DK612" s="48"/>
      <c r="DL612" s="48"/>
      <c r="DM612" s="48"/>
      <c r="DN612" s="48"/>
      <c r="DO612" s="48"/>
      <c r="DP612" s="48"/>
    </row>
    <row r="613" spans="1:120" ht="18.75" x14ac:dyDescent="0.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  <c r="AA613" s="46"/>
      <c r="AB613" s="46"/>
      <c r="AC613" s="46"/>
      <c r="AD613" s="46"/>
      <c r="AE613" s="46"/>
      <c r="AF613" s="46"/>
      <c r="AG613" s="46"/>
      <c r="AH613" s="46"/>
      <c r="AI613" s="46"/>
      <c r="AJ613" s="46"/>
      <c r="AK613" s="46"/>
      <c r="AL613" s="46"/>
      <c r="AM613" s="46"/>
      <c r="AN613" s="46"/>
      <c r="AO613" s="46"/>
      <c r="AP613" s="46"/>
      <c r="AQ613" s="46"/>
      <c r="AR613" s="46"/>
      <c r="AS613" s="46"/>
      <c r="AT613" s="46"/>
      <c r="AU613" s="46"/>
      <c r="AV613" s="46"/>
      <c r="AW613" s="46"/>
      <c r="AX613" s="46"/>
      <c r="AY613" s="46"/>
      <c r="AZ613" s="46"/>
      <c r="BA613" s="46"/>
      <c r="BB613" s="46"/>
      <c r="BC613" s="46"/>
      <c r="BD613" s="46"/>
      <c r="BE613" s="46"/>
      <c r="BF613" s="46"/>
      <c r="BG613" s="46"/>
      <c r="BH613" s="46"/>
      <c r="BI613" s="48"/>
      <c r="BJ613" s="48"/>
      <c r="BK613" s="48"/>
      <c r="BL613" s="48"/>
      <c r="BM613" s="48"/>
      <c r="BN613" s="48"/>
      <c r="BO613" s="48"/>
      <c r="BP613" s="48"/>
      <c r="BQ613" s="48"/>
      <c r="BR613" s="48"/>
      <c r="BS613" s="48"/>
      <c r="BT613" s="48"/>
      <c r="BU613" s="48"/>
      <c r="BV613" s="48"/>
      <c r="BW613" s="48"/>
      <c r="BX613" s="48"/>
      <c r="BY613" s="48"/>
      <c r="BZ613" s="48"/>
      <c r="CA613" s="48"/>
      <c r="CB613" s="48"/>
      <c r="CC613" s="48"/>
      <c r="CD613" s="48"/>
      <c r="CE613" s="48"/>
      <c r="CF613" s="48"/>
      <c r="CG613" s="48"/>
      <c r="CH613" s="48"/>
      <c r="CI613" s="48"/>
      <c r="CJ613" s="48"/>
      <c r="CK613" s="48"/>
      <c r="CL613" s="48"/>
      <c r="CM613" s="48"/>
      <c r="CN613" s="48"/>
      <c r="CO613" s="48"/>
      <c r="CP613" s="48"/>
      <c r="CQ613" s="48"/>
      <c r="CR613" s="48"/>
      <c r="CS613" s="48"/>
      <c r="CT613" s="48"/>
      <c r="CU613" s="48"/>
      <c r="CV613" s="48"/>
      <c r="CW613" s="48"/>
      <c r="CX613" s="48"/>
      <c r="CY613" s="48"/>
      <c r="CZ613" s="48"/>
      <c r="DA613" s="48"/>
      <c r="DB613" s="48"/>
      <c r="DC613" s="48"/>
      <c r="DD613" s="48"/>
      <c r="DE613" s="48"/>
      <c r="DF613" s="48"/>
      <c r="DG613" s="48"/>
      <c r="DH613" s="48"/>
      <c r="DI613" s="48"/>
      <c r="DJ613" s="48"/>
      <c r="DK613" s="48"/>
      <c r="DL613" s="48"/>
      <c r="DM613" s="48"/>
      <c r="DN613" s="48"/>
      <c r="DO613" s="48"/>
      <c r="DP613" s="48"/>
    </row>
    <row r="614" spans="1:120" ht="18.75" x14ac:dyDescent="0.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  <c r="AA614" s="46"/>
      <c r="AB614" s="46"/>
      <c r="AC614" s="46"/>
      <c r="AD614" s="46"/>
      <c r="AE614" s="46"/>
      <c r="AF614" s="46"/>
      <c r="AG614" s="46"/>
      <c r="AH614" s="46"/>
      <c r="AI614" s="46"/>
      <c r="AJ614" s="46"/>
      <c r="AK614" s="46"/>
      <c r="AL614" s="46"/>
      <c r="AM614" s="46"/>
      <c r="AN614" s="46"/>
      <c r="AO614" s="46"/>
      <c r="AP614" s="46"/>
      <c r="AQ614" s="46"/>
      <c r="AR614" s="46"/>
      <c r="AS614" s="46"/>
      <c r="AT614" s="46"/>
      <c r="AU614" s="46"/>
      <c r="AV614" s="46"/>
      <c r="AW614" s="46"/>
      <c r="AX614" s="46"/>
      <c r="AY614" s="46"/>
      <c r="AZ614" s="46"/>
      <c r="BA614" s="46"/>
      <c r="BB614" s="46"/>
      <c r="BC614" s="46"/>
      <c r="BD614" s="46"/>
      <c r="BE614" s="46"/>
      <c r="BF614" s="46"/>
      <c r="BG614" s="46"/>
      <c r="BH614" s="46"/>
      <c r="BI614" s="48"/>
      <c r="BJ614" s="48"/>
      <c r="BK614" s="48"/>
      <c r="BL614" s="48"/>
      <c r="BM614" s="48"/>
      <c r="BN614" s="48"/>
      <c r="BO614" s="48"/>
      <c r="BP614" s="48"/>
      <c r="BQ614" s="48"/>
      <c r="BR614" s="48"/>
      <c r="BS614" s="48"/>
      <c r="BT614" s="48"/>
      <c r="BU614" s="48"/>
      <c r="BV614" s="48"/>
      <c r="BW614" s="48"/>
      <c r="BX614" s="48"/>
      <c r="BY614" s="48"/>
      <c r="BZ614" s="48"/>
      <c r="CA614" s="48"/>
      <c r="CB614" s="48"/>
      <c r="CC614" s="48"/>
      <c r="CD614" s="48"/>
      <c r="CE614" s="48"/>
      <c r="CF614" s="48"/>
      <c r="CG614" s="48"/>
      <c r="CH614" s="48"/>
      <c r="CI614" s="48"/>
      <c r="CJ614" s="48"/>
      <c r="CK614" s="48"/>
      <c r="CL614" s="48"/>
      <c r="CM614" s="48"/>
      <c r="CN614" s="48"/>
      <c r="CO614" s="48"/>
      <c r="CP614" s="48"/>
      <c r="CQ614" s="48"/>
      <c r="CR614" s="48"/>
      <c r="CS614" s="48"/>
      <c r="CT614" s="48"/>
      <c r="CU614" s="48"/>
      <c r="CV614" s="48"/>
      <c r="CW614" s="48"/>
      <c r="CX614" s="48"/>
      <c r="CY614" s="48"/>
      <c r="CZ614" s="48"/>
      <c r="DA614" s="48"/>
      <c r="DB614" s="48"/>
      <c r="DC614" s="48"/>
      <c r="DD614" s="48"/>
      <c r="DE614" s="48"/>
      <c r="DF614" s="48"/>
      <c r="DG614" s="48"/>
      <c r="DH614" s="48"/>
      <c r="DI614" s="48"/>
      <c r="DJ614" s="48"/>
      <c r="DK614" s="48"/>
      <c r="DL614" s="48"/>
      <c r="DM614" s="48"/>
      <c r="DN614" s="48"/>
      <c r="DO614" s="48"/>
      <c r="DP614" s="48"/>
    </row>
    <row r="615" spans="1:120" ht="18.75" x14ac:dyDescent="0.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  <c r="AA615" s="46"/>
      <c r="AB615" s="46"/>
      <c r="AC615" s="46"/>
      <c r="AD615" s="46"/>
      <c r="AE615" s="46"/>
      <c r="AF615" s="46"/>
      <c r="AG615" s="46"/>
      <c r="AH615" s="46"/>
      <c r="AI615" s="46"/>
      <c r="AJ615" s="46"/>
      <c r="AK615" s="46"/>
      <c r="AL615" s="46"/>
      <c r="AM615" s="46"/>
      <c r="AN615" s="46"/>
      <c r="AO615" s="46"/>
      <c r="AP615" s="46"/>
      <c r="AQ615" s="46"/>
      <c r="AR615" s="46"/>
      <c r="AS615" s="46"/>
      <c r="AT615" s="46"/>
      <c r="AU615" s="46"/>
      <c r="AV615" s="46"/>
      <c r="AW615" s="46"/>
      <c r="AX615" s="46"/>
      <c r="AY615" s="46"/>
      <c r="AZ615" s="46"/>
      <c r="BA615" s="46"/>
      <c r="BB615" s="46"/>
      <c r="BC615" s="46"/>
      <c r="BD615" s="46"/>
      <c r="BE615" s="46"/>
      <c r="BF615" s="46"/>
      <c r="BG615" s="46"/>
      <c r="BH615" s="46"/>
      <c r="BI615" s="48"/>
      <c r="BJ615" s="48"/>
      <c r="BK615" s="48"/>
      <c r="BL615" s="48"/>
      <c r="BM615" s="48"/>
      <c r="BN615" s="48"/>
      <c r="BO615" s="48"/>
      <c r="BP615" s="48"/>
      <c r="BQ615" s="48"/>
      <c r="BR615" s="48"/>
      <c r="BS615" s="48"/>
      <c r="BT615" s="48"/>
      <c r="BU615" s="48"/>
      <c r="BV615" s="48"/>
      <c r="BW615" s="48"/>
      <c r="BX615" s="48"/>
      <c r="BY615" s="48"/>
      <c r="BZ615" s="48"/>
      <c r="CA615" s="48"/>
      <c r="CB615" s="48"/>
      <c r="CC615" s="48"/>
      <c r="CD615" s="48"/>
      <c r="CE615" s="48"/>
      <c r="CF615" s="48"/>
      <c r="CG615" s="48"/>
      <c r="CH615" s="48"/>
      <c r="CI615" s="48"/>
      <c r="CJ615" s="48"/>
      <c r="CK615" s="48"/>
      <c r="CL615" s="48"/>
      <c r="CM615" s="48"/>
      <c r="CN615" s="48"/>
      <c r="CO615" s="48"/>
      <c r="CP615" s="48"/>
      <c r="CQ615" s="48"/>
      <c r="CR615" s="48"/>
      <c r="CS615" s="48"/>
      <c r="CT615" s="48"/>
      <c r="CU615" s="48"/>
      <c r="CV615" s="48"/>
      <c r="CW615" s="48"/>
      <c r="CX615" s="48"/>
      <c r="CY615" s="48"/>
      <c r="CZ615" s="48"/>
      <c r="DA615" s="48"/>
      <c r="DB615" s="48"/>
      <c r="DC615" s="48"/>
      <c r="DD615" s="48"/>
      <c r="DE615" s="48"/>
      <c r="DF615" s="48"/>
      <c r="DG615" s="48"/>
      <c r="DH615" s="48"/>
      <c r="DI615" s="48"/>
      <c r="DJ615" s="48"/>
      <c r="DK615" s="48"/>
      <c r="DL615" s="48"/>
      <c r="DM615" s="48"/>
      <c r="DN615" s="48"/>
      <c r="DO615" s="48"/>
      <c r="DP615" s="48"/>
    </row>
    <row r="616" spans="1:120" ht="18.75" x14ac:dyDescent="0.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  <c r="AA616" s="46"/>
      <c r="AB616" s="46"/>
      <c r="AC616" s="46"/>
      <c r="AD616" s="46"/>
      <c r="AE616" s="46"/>
      <c r="AF616" s="46"/>
      <c r="AG616" s="46"/>
      <c r="AH616" s="46"/>
      <c r="AI616" s="46"/>
      <c r="AJ616" s="46"/>
      <c r="AK616" s="46"/>
      <c r="AL616" s="46"/>
      <c r="AM616" s="46"/>
      <c r="AN616" s="46"/>
      <c r="AO616" s="46"/>
      <c r="AP616" s="46"/>
      <c r="AQ616" s="46"/>
      <c r="AR616" s="46"/>
      <c r="AS616" s="46"/>
      <c r="AT616" s="46"/>
      <c r="AU616" s="46"/>
      <c r="AV616" s="46"/>
      <c r="AW616" s="46"/>
      <c r="AX616" s="46"/>
      <c r="AY616" s="46"/>
      <c r="AZ616" s="46"/>
      <c r="BA616" s="46"/>
      <c r="BB616" s="46"/>
      <c r="BC616" s="46"/>
      <c r="BD616" s="46"/>
      <c r="BE616" s="46"/>
      <c r="BF616" s="46"/>
      <c r="BG616" s="46"/>
      <c r="BH616" s="46"/>
      <c r="BI616" s="48"/>
      <c r="BJ616" s="48"/>
      <c r="BK616" s="48"/>
      <c r="BL616" s="48"/>
      <c r="BM616" s="48"/>
      <c r="BN616" s="48"/>
      <c r="BO616" s="48"/>
      <c r="BP616" s="48"/>
      <c r="BQ616" s="48"/>
      <c r="BR616" s="48"/>
      <c r="BS616" s="48"/>
      <c r="BT616" s="48"/>
      <c r="BU616" s="48"/>
      <c r="BV616" s="48"/>
      <c r="BW616" s="48"/>
      <c r="BX616" s="48"/>
      <c r="BY616" s="48"/>
      <c r="BZ616" s="48"/>
      <c r="CA616" s="48"/>
      <c r="CB616" s="48"/>
      <c r="CC616" s="48"/>
      <c r="CD616" s="48"/>
      <c r="CE616" s="48"/>
      <c r="CF616" s="48"/>
      <c r="CG616" s="48"/>
      <c r="CH616" s="48"/>
      <c r="CI616" s="48"/>
      <c r="CJ616" s="48"/>
      <c r="CK616" s="48"/>
      <c r="CL616" s="48"/>
      <c r="CM616" s="48"/>
      <c r="CN616" s="48"/>
      <c r="CO616" s="48"/>
      <c r="CP616" s="48"/>
      <c r="CQ616" s="48"/>
      <c r="CR616" s="48"/>
      <c r="CS616" s="48"/>
      <c r="CT616" s="48"/>
      <c r="CU616" s="48"/>
      <c r="CV616" s="48"/>
      <c r="CW616" s="48"/>
      <c r="CX616" s="48"/>
      <c r="CY616" s="48"/>
      <c r="CZ616" s="48"/>
      <c r="DA616" s="48"/>
      <c r="DB616" s="48"/>
      <c r="DC616" s="48"/>
      <c r="DD616" s="48"/>
      <c r="DE616" s="48"/>
      <c r="DF616" s="48"/>
      <c r="DG616" s="48"/>
      <c r="DH616" s="48"/>
      <c r="DI616" s="48"/>
      <c r="DJ616" s="48"/>
      <c r="DK616" s="48"/>
      <c r="DL616" s="48"/>
      <c r="DM616" s="48"/>
      <c r="DN616" s="48"/>
      <c r="DO616" s="48"/>
      <c r="DP616" s="48"/>
    </row>
    <row r="617" spans="1:120" ht="18.75" x14ac:dyDescent="0.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  <c r="AA617" s="46"/>
      <c r="AB617" s="46"/>
      <c r="AC617" s="46"/>
      <c r="AD617" s="46"/>
      <c r="AE617" s="46"/>
      <c r="AF617" s="46"/>
      <c r="AG617" s="46"/>
      <c r="AH617" s="46"/>
      <c r="AI617" s="46"/>
      <c r="AJ617" s="46"/>
      <c r="AK617" s="46"/>
      <c r="AL617" s="46"/>
      <c r="AM617" s="46"/>
      <c r="AN617" s="46"/>
      <c r="AO617" s="46"/>
      <c r="AP617" s="46"/>
      <c r="AQ617" s="46"/>
      <c r="AR617" s="46"/>
      <c r="AS617" s="46"/>
      <c r="AT617" s="46"/>
      <c r="AU617" s="46"/>
      <c r="AV617" s="46"/>
      <c r="AW617" s="46"/>
      <c r="AX617" s="46"/>
      <c r="AY617" s="46"/>
      <c r="AZ617" s="46"/>
      <c r="BA617" s="46"/>
      <c r="BB617" s="46"/>
      <c r="BC617" s="46"/>
      <c r="BD617" s="46"/>
      <c r="BE617" s="46"/>
      <c r="BF617" s="46"/>
      <c r="BG617" s="46"/>
      <c r="BH617" s="46"/>
      <c r="BI617" s="48"/>
      <c r="BJ617" s="48"/>
      <c r="BK617" s="48"/>
      <c r="BL617" s="48"/>
      <c r="BM617" s="48"/>
      <c r="BN617" s="48"/>
      <c r="BO617" s="48"/>
      <c r="BP617" s="48"/>
      <c r="BQ617" s="48"/>
      <c r="BR617" s="48"/>
      <c r="BS617" s="48"/>
      <c r="BT617" s="48"/>
      <c r="BU617" s="48"/>
      <c r="BV617" s="48"/>
      <c r="BW617" s="48"/>
      <c r="BX617" s="48"/>
      <c r="BY617" s="48"/>
      <c r="BZ617" s="48"/>
      <c r="CA617" s="48"/>
      <c r="CB617" s="48"/>
      <c r="CC617" s="48"/>
      <c r="CD617" s="48"/>
      <c r="CE617" s="48"/>
      <c r="CF617" s="48"/>
      <c r="CG617" s="48"/>
      <c r="CH617" s="48"/>
      <c r="CI617" s="48"/>
      <c r="CJ617" s="48"/>
      <c r="CK617" s="48"/>
      <c r="CL617" s="48"/>
      <c r="CM617" s="48"/>
      <c r="CN617" s="48"/>
      <c r="CO617" s="48"/>
      <c r="CP617" s="48"/>
      <c r="CQ617" s="48"/>
      <c r="CR617" s="48"/>
      <c r="CS617" s="48"/>
      <c r="CT617" s="48"/>
      <c r="CU617" s="48"/>
      <c r="CV617" s="48"/>
      <c r="CW617" s="48"/>
      <c r="CX617" s="48"/>
      <c r="CY617" s="48"/>
      <c r="CZ617" s="48"/>
      <c r="DA617" s="48"/>
      <c r="DB617" s="48"/>
      <c r="DC617" s="48"/>
      <c r="DD617" s="48"/>
      <c r="DE617" s="48"/>
      <c r="DF617" s="48"/>
      <c r="DG617" s="48"/>
      <c r="DH617" s="48"/>
      <c r="DI617" s="48"/>
      <c r="DJ617" s="48"/>
      <c r="DK617" s="48"/>
      <c r="DL617" s="48"/>
      <c r="DM617" s="48"/>
      <c r="DN617" s="48"/>
      <c r="DO617" s="48"/>
      <c r="DP617" s="48"/>
    </row>
    <row r="618" spans="1:120" ht="18.75" x14ac:dyDescent="0.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  <c r="AA618" s="46"/>
      <c r="AB618" s="46"/>
      <c r="AC618" s="46"/>
      <c r="AD618" s="46"/>
      <c r="AE618" s="46"/>
      <c r="AF618" s="46"/>
      <c r="AG618" s="46"/>
      <c r="AH618" s="46"/>
      <c r="AI618" s="46"/>
      <c r="AJ618" s="46"/>
      <c r="AK618" s="46"/>
      <c r="AL618" s="46"/>
      <c r="AM618" s="46"/>
      <c r="AN618" s="46"/>
      <c r="AO618" s="46"/>
      <c r="AP618" s="46"/>
      <c r="AQ618" s="46"/>
      <c r="AR618" s="46"/>
      <c r="AS618" s="46"/>
      <c r="AT618" s="46"/>
      <c r="AU618" s="46"/>
      <c r="AV618" s="46"/>
      <c r="AW618" s="46"/>
      <c r="AX618" s="46"/>
      <c r="AY618" s="46"/>
      <c r="AZ618" s="46"/>
      <c r="BA618" s="46"/>
      <c r="BB618" s="46"/>
      <c r="BC618" s="46"/>
      <c r="BD618" s="46"/>
      <c r="BE618" s="46"/>
      <c r="BF618" s="46"/>
      <c r="BG618" s="46"/>
      <c r="BH618" s="46"/>
      <c r="BI618" s="48"/>
      <c r="BJ618" s="48"/>
      <c r="BK618" s="48"/>
      <c r="BL618" s="48"/>
      <c r="BM618" s="48"/>
      <c r="BN618" s="48"/>
      <c r="BO618" s="48"/>
      <c r="BP618" s="48"/>
      <c r="BQ618" s="48"/>
      <c r="BR618" s="48"/>
      <c r="BS618" s="48"/>
      <c r="BT618" s="48"/>
      <c r="BU618" s="48"/>
      <c r="BV618" s="48"/>
      <c r="BW618" s="48"/>
      <c r="BX618" s="48"/>
      <c r="BY618" s="48"/>
      <c r="BZ618" s="48"/>
      <c r="CA618" s="48"/>
      <c r="CB618" s="48"/>
      <c r="CC618" s="48"/>
      <c r="CD618" s="48"/>
      <c r="CE618" s="48"/>
      <c r="CF618" s="48"/>
      <c r="CG618" s="48"/>
      <c r="CH618" s="48"/>
      <c r="CI618" s="48"/>
      <c r="CJ618" s="48"/>
      <c r="CK618" s="48"/>
      <c r="CL618" s="48"/>
      <c r="CM618" s="48"/>
      <c r="CN618" s="48"/>
      <c r="CO618" s="48"/>
      <c r="CP618" s="48"/>
      <c r="CQ618" s="48"/>
      <c r="CR618" s="48"/>
      <c r="CS618" s="48"/>
      <c r="CT618" s="48"/>
      <c r="CU618" s="48"/>
      <c r="CV618" s="48"/>
      <c r="CW618" s="48"/>
      <c r="CX618" s="48"/>
      <c r="CY618" s="48"/>
      <c r="CZ618" s="48"/>
      <c r="DA618" s="48"/>
      <c r="DB618" s="48"/>
      <c r="DC618" s="48"/>
      <c r="DD618" s="48"/>
      <c r="DE618" s="48"/>
      <c r="DF618" s="48"/>
      <c r="DG618" s="48"/>
      <c r="DH618" s="48"/>
      <c r="DI618" s="48"/>
      <c r="DJ618" s="48"/>
      <c r="DK618" s="48"/>
      <c r="DL618" s="48"/>
      <c r="DM618" s="48"/>
      <c r="DN618" s="48"/>
      <c r="DO618" s="48"/>
      <c r="DP618" s="48"/>
    </row>
    <row r="619" spans="1:120" ht="18.75" x14ac:dyDescent="0.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  <c r="AA619" s="46"/>
      <c r="AB619" s="46"/>
      <c r="AC619" s="46"/>
      <c r="AD619" s="46"/>
      <c r="AE619" s="46"/>
      <c r="AF619" s="46"/>
      <c r="AG619" s="46"/>
      <c r="AH619" s="46"/>
      <c r="AI619" s="46"/>
      <c r="AJ619" s="46"/>
      <c r="AK619" s="46"/>
      <c r="AL619" s="46"/>
      <c r="AM619" s="46"/>
      <c r="AN619" s="46"/>
      <c r="AO619" s="46"/>
      <c r="AP619" s="46"/>
      <c r="AQ619" s="46"/>
      <c r="AR619" s="46"/>
      <c r="AS619" s="46"/>
      <c r="AT619" s="46"/>
      <c r="AU619" s="46"/>
      <c r="AV619" s="46"/>
      <c r="AW619" s="46"/>
      <c r="AX619" s="46"/>
      <c r="AY619" s="46"/>
      <c r="AZ619" s="46"/>
      <c r="BA619" s="46"/>
      <c r="BB619" s="46"/>
      <c r="BC619" s="46"/>
      <c r="BD619" s="46"/>
      <c r="BE619" s="46"/>
      <c r="BF619" s="46"/>
      <c r="BG619" s="46"/>
      <c r="BH619" s="46"/>
      <c r="BI619" s="48"/>
      <c r="BJ619" s="48"/>
      <c r="BK619" s="48"/>
      <c r="BL619" s="48"/>
      <c r="BM619" s="48"/>
      <c r="BN619" s="48"/>
      <c r="BO619" s="48"/>
      <c r="BP619" s="48"/>
      <c r="BQ619" s="48"/>
      <c r="BR619" s="48"/>
      <c r="BS619" s="48"/>
      <c r="BT619" s="48"/>
      <c r="BU619" s="48"/>
      <c r="BV619" s="48"/>
      <c r="BW619" s="48"/>
      <c r="BX619" s="48"/>
      <c r="BY619" s="48"/>
      <c r="BZ619" s="48"/>
      <c r="CA619" s="48"/>
      <c r="CB619" s="48"/>
      <c r="CC619" s="48"/>
      <c r="CD619" s="48"/>
      <c r="CE619" s="48"/>
      <c r="CF619" s="48"/>
      <c r="CG619" s="48"/>
      <c r="CH619" s="48"/>
      <c r="CI619" s="48"/>
      <c r="CJ619" s="48"/>
      <c r="CK619" s="48"/>
      <c r="CL619" s="48"/>
      <c r="CM619" s="48"/>
      <c r="CN619" s="48"/>
      <c r="CO619" s="48"/>
      <c r="CP619" s="48"/>
      <c r="CQ619" s="48"/>
      <c r="CR619" s="48"/>
      <c r="CS619" s="48"/>
      <c r="CT619" s="48"/>
      <c r="CU619" s="48"/>
      <c r="CV619" s="48"/>
      <c r="CW619" s="48"/>
      <c r="CX619" s="48"/>
      <c r="CY619" s="48"/>
      <c r="CZ619" s="48"/>
      <c r="DA619" s="48"/>
      <c r="DB619" s="48"/>
      <c r="DC619" s="48"/>
      <c r="DD619" s="48"/>
      <c r="DE619" s="48"/>
      <c r="DF619" s="48"/>
      <c r="DG619" s="48"/>
      <c r="DH619" s="48"/>
      <c r="DI619" s="48"/>
      <c r="DJ619" s="48"/>
      <c r="DK619" s="48"/>
      <c r="DL619" s="48"/>
      <c r="DM619" s="48"/>
      <c r="DN619" s="48"/>
      <c r="DO619" s="48"/>
      <c r="DP619" s="48"/>
    </row>
    <row r="620" spans="1:120" ht="18.75" x14ac:dyDescent="0.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  <c r="AA620" s="46"/>
      <c r="AB620" s="46"/>
      <c r="AC620" s="46"/>
      <c r="AD620" s="46"/>
      <c r="AE620" s="46"/>
      <c r="AF620" s="46"/>
      <c r="AG620" s="46"/>
      <c r="AH620" s="46"/>
      <c r="AI620" s="46"/>
      <c r="AJ620" s="46"/>
      <c r="AK620" s="46"/>
      <c r="AL620" s="46"/>
      <c r="AM620" s="46"/>
      <c r="AN620" s="46"/>
      <c r="AO620" s="46"/>
      <c r="AP620" s="46"/>
      <c r="AQ620" s="46"/>
      <c r="AR620" s="46"/>
      <c r="AS620" s="46"/>
      <c r="AT620" s="46"/>
      <c r="AU620" s="46"/>
      <c r="AV620" s="46"/>
      <c r="AW620" s="46"/>
      <c r="AX620" s="46"/>
      <c r="AY620" s="46"/>
      <c r="AZ620" s="46"/>
      <c r="BA620" s="46"/>
      <c r="BB620" s="46"/>
      <c r="BC620" s="46"/>
      <c r="BD620" s="46"/>
      <c r="BE620" s="46"/>
      <c r="BF620" s="46"/>
      <c r="BG620" s="46"/>
      <c r="BH620" s="46"/>
      <c r="BI620" s="48"/>
      <c r="BJ620" s="48"/>
      <c r="BK620" s="48"/>
      <c r="BL620" s="48"/>
      <c r="BM620" s="48"/>
      <c r="BN620" s="48"/>
      <c r="BO620" s="48"/>
      <c r="BP620" s="48"/>
      <c r="BQ620" s="48"/>
      <c r="BR620" s="48"/>
      <c r="BS620" s="48"/>
      <c r="BT620" s="48"/>
      <c r="BU620" s="48"/>
      <c r="BV620" s="48"/>
      <c r="BW620" s="48"/>
      <c r="BX620" s="48"/>
      <c r="BY620" s="48"/>
      <c r="BZ620" s="48"/>
      <c r="CA620" s="48"/>
      <c r="CB620" s="48"/>
      <c r="CC620" s="48"/>
      <c r="CD620" s="48"/>
      <c r="CE620" s="48"/>
      <c r="CF620" s="48"/>
      <c r="CG620" s="48"/>
      <c r="CH620" s="48"/>
      <c r="CI620" s="48"/>
      <c r="CJ620" s="48"/>
      <c r="CK620" s="48"/>
      <c r="CL620" s="48"/>
      <c r="CM620" s="48"/>
      <c r="CN620" s="48"/>
      <c r="CO620" s="48"/>
      <c r="CP620" s="48"/>
      <c r="CQ620" s="48"/>
      <c r="CR620" s="48"/>
      <c r="CS620" s="48"/>
      <c r="CT620" s="48"/>
      <c r="CU620" s="48"/>
      <c r="CV620" s="48"/>
      <c r="CW620" s="48"/>
      <c r="CX620" s="48"/>
      <c r="CY620" s="48"/>
      <c r="CZ620" s="48"/>
      <c r="DA620" s="48"/>
      <c r="DB620" s="48"/>
      <c r="DC620" s="48"/>
      <c r="DD620" s="48"/>
      <c r="DE620" s="48"/>
      <c r="DF620" s="48"/>
      <c r="DG620" s="48"/>
      <c r="DH620" s="48"/>
      <c r="DI620" s="48"/>
      <c r="DJ620" s="48"/>
      <c r="DK620" s="48"/>
      <c r="DL620" s="48"/>
      <c r="DM620" s="48"/>
      <c r="DN620" s="48"/>
      <c r="DO620" s="48"/>
      <c r="DP620" s="48"/>
    </row>
    <row r="621" spans="1:120" ht="18.75" x14ac:dyDescent="0.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  <c r="AA621" s="46"/>
      <c r="AB621" s="46"/>
      <c r="AC621" s="46"/>
      <c r="AD621" s="46"/>
      <c r="AE621" s="46"/>
      <c r="AF621" s="46"/>
      <c r="AG621" s="46"/>
      <c r="AH621" s="46"/>
      <c r="AI621" s="46"/>
      <c r="AJ621" s="46"/>
      <c r="AK621" s="46"/>
      <c r="AL621" s="46"/>
      <c r="AM621" s="46"/>
      <c r="AN621" s="46"/>
      <c r="AO621" s="46"/>
      <c r="AP621" s="46"/>
      <c r="AQ621" s="46"/>
      <c r="AR621" s="46"/>
      <c r="AS621" s="46"/>
      <c r="AT621" s="46"/>
      <c r="AU621" s="46"/>
      <c r="AV621" s="46"/>
      <c r="AW621" s="46"/>
      <c r="AX621" s="46"/>
      <c r="AY621" s="46"/>
      <c r="AZ621" s="46"/>
      <c r="BA621" s="46"/>
      <c r="BB621" s="46"/>
      <c r="BC621" s="46"/>
      <c r="BD621" s="46"/>
      <c r="BE621" s="46"/>
      <c r="BF621" s="46"/>
      <c r="BG621" s="46"/>
      <c r="BH621" s="46"/>
      <c r="BI621" s="48"/>
      <c r="BJ621" s="48"/>
      <c r="BK621" s="48"/>
      <c r="BL621" s="48"/>
      <c r="BM621" s="48"/>
      <c r="BN621" s="48"/>
      <c r="BO621" s="48"/>
      <c r="BP621" s="48"/>
      <c r="BQ621" s="48"/>
      <c r="BR621" s="48"/>
      <c r="BS621" s="48"/>
      <c r="BT621" s="48"/>
      <c r="BU621" s="48"/>
      <c r="BV621" s="48"/>
      <c r="BW621" s="48"/>
      <c r="BX621" s="48"/>
      <c r="BY621" s="48"/>
      <c r="BZ621" s="48"/>
      <c r="CA621" s="48"/>
      <c r="CB621" s="48"/>
      <c r="CC621" s="48"/>
      <c r="CD621" s="48"/>
      <c r="CE621" s="48"/>
      <c r="CF621" s="48"/>
      <c r="CG621" s="48"/>
      <c r="CH621" s="48"/>
      <c r="CI621" s="48"/>
      <c r="CJ621" s="48"/>
      <c r="CK621" s="48"/>
      <c r="CL621" s="48"/>
      <c r="CM621" s="48"/>
      <c r="CN621" s="48"/>
      <c r="CO621" s="48"/>
      <c r="CP621" s="48"/>
      <c r="CQ621" s="48"/>
      <c r="CR621" s="48"/>
      <c r="CS621" s="48"/>
      <c r="CT621" s="48"/>
      <c r="CU621" s="48"/>
      <c r="CV621" s="48"/>
      <c r="CW621" s="48"/>
      <c r="CX621" s="48"/>
      <c r="CY621" s="48"/>
      <c r="CZ621" s="48"/>
      <c r="DA621" s="48"/>
      <c r="DB621" s="48"/>
      <c r="DC621" s="48"/>
      <c r="DD621" s="48"/>
      <c r="DE621" s="48"/>
      <c r="DF621" s="48"/>
      <c r="DG621" s="48"/>
      <c r="DH621" s="48"/>
      <c r="DI621" s="48"/>
      <c r="DJ621" s="48"/>
      <c r="DK621" s="48"/>
      <c r="DL621" s="48"/>
      <c r="DM621" s="48"/>
      <c r="DN621" s="48"/>
      <c r="DO621" s="48"/>
      <c r="DP621" s="48"/>
    </row>
    <row r="622" spans="1:120" ht="18.75" x14ac:dyDescent="0.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  <c r="AA622" s="46"/>
      <c r="AB622" s="46"/>
      <c r="AC622" s="46"/>
      <c r="AD622" s="46"/>
      <c r="AE622" s="46"/>
      <c r="AF622" s="46"/>
      <c r="AG622" s="46"/>
      <c r="AH622" s="46"/>
      <c r="AI622" s="46"/>
      <c r="AJ622" s="46"/>
      <c r="AK622" s="46"/>
      <c r="AL622" s="46"/>
      <c r="AM622" s="46"/>
      <c r="AN622" s="46"/>
      <c r="AO622" s="46"/>
      <c r="AP622" s="46"/>
      <c r="AQ622" s="46"/>
      <c r="AR622" s="46"/>
      <c r="AS622" s="46"/>
      <c r="AT622" s="46"/>
      <c r="AU622" s="46"/>
      <c r="AV622" s="46"/>
      <c r="AW622" s="46"/>
      <c r="AX622" s="46"/>
      <c r="AY622" s="46"/>
      <c r="AZ622" s="46"/>
      <c r="BA622" s="46"/>
      <c r="BB622" s="46"/>
      <c r="BC622" s="46"/>
      <c r="BD622" s="46"/>
      <c r="BE622" s="46"/>
      <c r="BF622" s="46"/>
      <c r="BG622" s="46"/>
      <c r="BH622" s="46"/>
      <c r="BI622" s="48"/>
      <c r="BJ622" s="48"/>
      <c r="BK622" s="48"/>
      <c r="BL622" s="48"/>
      <c r="BM622" s="48"/>
      <c r="BN622" s="48"/>
      <c r="BO622" s="48"/>
      <c r="BP622" s="48"/>
      <c r="BQ622" s="48"/>
      <c r="BR622" s="48"/>
      <c r="BS622" s="48"/>
      <c r="BT622" s="48"/>
      <c r="BU622" s="48"/>
      <c r="BV622" s="48"/>
      <c r="BW622" s="48"/>
      <c r="BX622" s="48"/>
      <c r="BY622" s="48"/>
      <c r="BZ622" s="48"/>
      <c r="CA622" s="48"/>
      <c r="CB622" s="48"/>
      <c r="CC622" s="48"/>
      <c r="CD622" s="48"/>
      <c r="CE622" s="48"/>
      <c r="CF622" s="48"/>
      <c r="CG622" s="48"/>
      <c r="CH622" s="48"/>
      <c r="CI622" s="48"/>
      <c r="CJ622" s="48"/>
      <c r="CK622" s="48"/>
      <c r="CL622" s="48"/>
      <c r="CM622" s="48"/>
      <c r="CN622" s="48"/>
      <c r="CO622" s="48"/>
      <c r="CP622" s="48"/>
      <c r="CQ622" s="48"/>
      <c r="CR622" s="48"/>
      <c r="CS622" s="48"/>
      <c r="CT622" s="48"/>
      <c r="CU622" s="48"/>
      <c r="CV622" s="48"/>
      <c r="CW622" s="48"/>
      <c r="CX622" s="48"/>
      <c r="CY622" s="48"/>
      <c r="CZ622" s="48"/>
      <c r="DA622" s="48"/>
      <c r="DB622" s="48"/>
      <c r="DC622" s="48"/>
      <c r="DD622" s="48"/>
      <c r="DE622" s="48"/>
      <c r="DF622" s="48"/>
      <c r="DG622" s="48"/>
      <c r="DH622" s="48"/>
      <c r="DI622" s="48"/>
      <c r="DJ622" s="48"/>
      <c r="DK622" s="48"/>
      <c r="DL622" s="48"/>
      <c r="DM622" s="48"/>
      <c r="DN622" s="48"/>
      <c r="DO622" s="48"/>
      <c r="DP622" s="48"/>
    </row>
    <row r="623" spans="1:120" ht="18.75" x14ac:dyDescent="0.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  <c r="AA623" s="46"/>
      <c r="AB623" s="46"/>
      <c r="AC623" s="46"/>
      <c r="AD623" s="46"/>
      <c r="AE623" s="46"/>
      <c r="AF623" s="46"/>
      <c r="AG623" s="46"/>
      <c r="AH623" s="46"/>
      <c r="AI623" s="46"/>
      <c r="AJ623" s="46"/>
      <c r="AK623" s="46"/>
      <c r="AL623" s="46"/>
      <c r="AM623" s="46"/>
      <c r="AN623" s="46"/>
      <c r="AO623" s="46"/>
      <c r="AP623" s="46"/>
      <c r="AQ623" s="46"/>
      <c r="AR623" s="46"/>
      <c r="AS623" s="46"/>
      <c r="AT623" s="46"/>
      <c r="AU623" s="46"/>
      <c r="AV623" s="46"/>
      <c r="AW623" s="46"/>
      <c r="AX623" s="46"/>
      <c r="AY623" s="46"/>
      <c r="AZ623" s="46"/>
      <c r="BA623" s="46"/>
      <c r="BB623" s="46"/>
      <c r="BC623" s="46"/>
      <c r="BD623" s="46"/>
      <c r="BE623" s="46"/>
      <c r="BF623" s="46"/>
      <c r="BG623" s="46"/>
      <c r="BH623" s="46"/>
      <c r="BI623" s="48"/>
      <c r="BJ623" s="48"/>
      <c r="BK623" s="48"/>
      <c r="BL623" s="48"/>
      <c r="BM623" s="48"/>
      <c r="BN623" s="48"/>
      <c r="BO623" s="48"/>
      <c r="BP623" s="48"/>
      <c r="BQ623" s="48"/>
      <c r="BR623" s="48"/>
      <c r="BS623" s="48"/>
      <c r="BT623" s="48"/>
      <c r="BU623" s="48"/>
      <c r="BV623" s="48"/>
      <c r="BW623" s="48"/>
      <c r="BX623" s="48"/>
      <c r="BY623" s="48"/>
      <c r="BZ623" s="48"/>
      <c r="CA623" s="48"/>
      <c r="CB623" s="48"/>
      <c r="CC623" s="48"/>
      <c r="CD623" s="48"/>
      <c r="CE623" s="48"/>
      <c r="CF623" s="48"/>
      <c r="CG623" s="48"/>
      <c r="CH623" s="48"/>
      <c r="CI623" s="48"/>
      <c r="CJ623" s="48"/>
      <c r="CK623" s="48"/>
      <c r="CL623" s="48"/>
      <c r="CM623" s="48"/>
      <c r="CN623" s="48"/>
      <c r="CO623" s="48"/>
      <c r="CP623" s="48"/>
      <c r="CQ623" s="48"/>
      <c r="CR623" s="48"/>
      <c r="CS623" s="48"/>
      <c r="CT623" s="48"/>
      <c r="CU623" s="48"/>
      <c r="CV623" s="48"/>
      <c r="CW623" s="48"/>
      <c r="CX623" s="48"/>
      <c r="CY623" s="48"/>
      <c r="CZ623" s="48"/>
      <c r="DA623" s="48"/>
      <c r="DB623" s="48"/>
      <c r="DC623" s="48"/>
      <c r="DD623" s="48"/>
      <c r="DE623" s="48"/>
      <c r="DF623" s="48"/>
      <c r="DG623" s="48"/>
      <c r="DH623" s="48"/>
      <c r="DI623" s="48"/>
      <c r="DJ623" s="48"/>
      <c r="DK623" s="48"/>
      <c r="DL623" s="48"/>
      <c r="DM623" s="48"/>
      <c r="DN623" s="48"/>
      <c r="DO623" s="48"/>
      <c r="DP623" s="48"/>
    </row>
    <row r="624" spans="1:120" ht="18.75" x14ac:dyDescent="0.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  <c r="AA624" s="46"/>
      <c r="AB624" s="46"/>
      <c r="AC624" s="46"/>
      <c r="AD624" s="46"/>
      <c r="AE624" s="46"/>
      <c r="AF624" s="46"/>
      <c r="AG624" s="46"/>
      <c r="AH624" s="46"/>
      <c r="AI624" s="46"/>
      <c r="AJ624" s="46"/>
      <c r="AK624" s="46"/>
      <c r="AL624" s="46"/>
      <c r="AM624" s="46"/>
      <c r="AN624" s="46"/>
      <c r="AO624" s="46"/>
      <c r="AP624" s="46"/>
      <c r="AQ624" s="46"/>
      <c r="AR624" s="46"/>
      <c r="AS624" s="46"/>
      <c r="AT624" s="46"/>
      <c r="AU624" s="46"/>
      <c r="AV624" s="46"/>
      <c r="AW624" s="46"/>
      <c r="AX624" s="46"/>
      <c r="AY624" s="46"/>
      <c r="AZ624" s="46"/>
      <c r="BA624" s="46"/>
      <c r="BB624" s="46"/>
      <c r="BC624" s="46"/>
      <c r="BD624" s="46"/>
      <c r="BE624" s="46"/>
      <c r="BF624" s="46"/>
      <c r="BG624" s="46"/>
      <c r="BH624" s="46"/>
      <c r="BI624" s="48"/>
      <c r="BJ624" s="48"/>
      <c r="BK624" s="48"/>
      <c r="BL624" s="48"/>
      <c r="BM624" s="48"/>
      <c r="BN624" s="48"/>
      <c r="BO624" s="48"/>
      <c r="BP624" s="48"/>
      <c r="BQ624" s="48"/>
      <c r="BR624" s="48"/>
      <c r="BS624" s="48"/>
      <c r="BT624" s="48"/>
      <c r="BU624" s="48"/>
      <c r="BV624" s="48"/>
      <c r="BW624" s="48"/>
      <c r="BX624" s="48"/>
      <c r="BY624" s="48"/>
      <c r="BZ624" s="48"/>
      <c r="CA624" s="48"/>
      <c r="CB624" s="48"/>
      <c r="CC624" s="48"/>
      <c r="CD624" s="48"/>
      <c r="CE624" s="48"/>
      <c r="CF624" s="48"/>
      <c r="CG624" s="48"/>
      <c r="CH624" s="48"/>
      <c r="CI624" s="48"/>
      <c r="CJ624" s="48"/>
      <c r="CK624" s="48"/>
      <c r="CL624" s="48"/>
      <c r="CM624" s="48"/>
      <c r="CN624" s="48"/>
      <c r="CO624" s="48"/>
      <c r="CP624" s="48"/>
      <c r="CQ624" s="48"/>
      <c r="CR624" s="48"/>
      <c r="CS624" s="48"/>
      <c r="CT624" s="48"/>
      <c r="CU624" s="48"/>
      <c r="CV624" s="48"/>
      <c r="CW624" s="48"/>
      <c r="CX624" s="48"/>
      <c r="CY624" s="48"/>
      <c r="CZ624" s="48"/>
      <c r="DA624" s="48"/>
      <c r="DB624" s="48"/>
      <c r="DC624" s="48"/>
      <c r="DD624" s="48"/>
      <c r="DE624" s="48"/>
      <c r="DF624" s="48"/>
      <c r="DG624" s="48"/>
      <c r="DH624" s="48"/>
      <c r="DI624" s="48"/>
      <c r="DJ624" s="48"/>
      <c r="DK624" s="48"/>
      <c r="DL624" s="48"/>
      <c r="DM624" s="48"/>
      <c r="DN624" s="48"/>
      <c r="DO624" s="48"/>
      <c r="DP624" s="48"/>
    </row>
    <row r="625" spans="1:120" ht="18.75" x14ac:dyDescent="0.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  <c r="AA625" s="46"/>
      <c r="AB625" s="46"/>
      <c r="AC625" s="46"/>
      <c r="AD625" s="46"/>
      <c r="AE625" s="46"/>
      <c r="AF625" s="46"/>
      <c r="AG625" s="46"/>
      <c r="AH625" s="46"/>
      <c r="AI625" s="46"/>
      <c r="AJ625" s="46"/>
      <c r="AK625" s="46"/>
      <c r="AL625" s="46"/>
      <c r="AM625" s="46"/>
      <c r="AN625" s="46"/>
      <c r="AO625" s="46"/>
      <c r="AP625" s="46"/>
      <c r="AQ625" s="46"/>
      <c r="AR625" s="46"/>
      <c r="AS625" s="46"/>
      <c r="AT625" s="46"/>
      <c r="AU625" s="46"/>
      <c r="AV625" s="46"/>
      <c r="AW625" s="46"/>
      <c r="AX625" s="46"/>
      <c r="AY625" s="46"/>
      <c r="AZ625" s="46"/>
      <c r="BA625" s="46"/>
      <c r="BB625" s="46"/>
      <c r="BC625" s="46"/>
      <c r="BD625" s="46"/>
      <c r="BE625" s="46"/>
      <c r="BF625" s="46"/>
      <c r="BG625" s="46"/>
      <c r="BH625" s="46"/>
      <c r="BI625" s="48"/>
      <c r="BJ625" s="48"/>
      <c r="BK625" s="48"/>
      <c r="BL625" s="48"/>
      <c r="BM625" s="48"/>
      <c r="BN625" s="48"/>
      <c r="BO625" s="48"/>
      <c r="BP625" s="48"/>
      <c r="BQ625" s="48"/>
      <c r="BR625" s="48"/>
      <c r="BS625" s="48"/>
      <c r="BT625" s="48"/>
      <c r="BU625" s="48"/>
      <c r="BV625" s="48"/>
      <c r="BW625" s="48"/>
      <c r="BX625" s="48"/>
      <c r="BY625" s="48"/>
      <c r="BZ625" s="48"/>
      <c r="CA625" s="48"/>
      <c r="CB625" s="48"/>
      <c r="CC625" s="48"/>
      <c r="CD625" s="48"/>
      <c r="CE625" s="48"/>
      <c r="CF625" s="48"/>
      <c r="CG625" s="48"/>
      <c r="CH625" s="48"/>
      <c r="CI625" s="48"/>
      <c r="CJ625" s="48"/>
      <c r="CK625" s="48"/>
      <c r="CL625" s="48"/>
      <c r="CM625" s="48"/>
      <c r="CN625" s="48"/>
      <c r="CO625" s="48"/>
      <c r="CP625" s="48"/>
      <c r="CQ625" s="48"/>
      <c r="CR625" s="48"/>
      <c r="CS625" s="48"/>
      <c r="CT625" s="48"/>
      <c r="CU625" s="48"/>
      <c r="CV625" s="48"/>
      <c r="CW625" s="48"/>
      <c r="CX625" s="48"/>
      <c r="CY625" s="48"/>
      <c r="CZ625" s="48"/>
      <c r="DA625" s="48"/>
      <c r="DB625" s="48"/>
      <c r="DC625" s="48"/>
      <c r="DD625" s="48"/>
      <c r="DE625" s="48"/>
      <c r="DF625" s="48"/>
      <c r="DG625" s="48"/>
      <c r="DH625" s="48"/>
      <c r="DI625" s="48"/>
      <c r="DJ625" s="48"/>
      <c r="DK625" s="48"/>
      <c r="DL625" s="48"/>
      <c r="DM625" s="48"/>
      <c r="DN625" s="48"/>
      <c r="DO625" s="48"/>
      <c r="DP625" s="48"/>
    </row>
    <row r="626" spans="1:120" ht="18.75" x14ac:dyDescent="0.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  <c r="AA626" s="46"/>
      <c r="AB626" s="46"/>
      <c r="AC626" s="46"/>
      <c r="AD626" s="46"/>
      <c r="AE626" s="46"/>
      <c r="AF626" s="46"/>
      <c r="AG626" s="46"/>
      <c r="AH626" s="46"/>
      <c r="AI626" s="46"/>
      <c r="AJ626" s="46"/>
      <c r="AK626" s="46"/>
      <c r="AL626" s="46"/>
      <c r="AM626" s="46"/>
      <c r="AN626" s="46"/>
      <c r="AO626" s="46"/>
      <c r="AP626" s="46"/>
      <c r="AQ626" s="46"/>
      <c r="AR626" s="46"/>
      <c r="AS626" s="46"/>
      <c r="AT626" s="46"/>
      <c r="AU626" s="46"/>
      <c r="AV626" s="46"/>
      <c r="AW626" s="46"/>
      <c r="AX626" s="46"/>
      <c r="AY626" s="46"/>
      <c r="AZ626" s="46"/>
      <c r="BA626" s="46"/>
      <c r="BB626" s="46"/>
      <c r="BC626" s="46"/>
      <c r="BD626" s="46"/>
      <c r="BE626" s="46"/>
      <c r="BF626" s="46"/>
      <c r="BG626" s="46"/>
      <c r="BH626" s="46"/>
      <c r="BI626" s="48"/>
      <c r="BJ626" s="48"/>
      <c r="BK626" s="48"/>
      <c r="BL626" s="48"/>
      <c r="BM626" s="48"/>
      <c r="BN626" s="48"/>
      <c r="BO626" s="48"/>
      <c r="BP626" s="48"/>
      <c r="BQ626" s="48"/>
      <c r="BR626" s="48"/>
      <c r="BS626" s="48"/>
      <c r="BT626" s="48"/>
      <c r="BU626" s="48"/>
      <c r="BV626" s="48"/>
      <c r="BW626" s="48"/>
      <c r="BX626" s="48"/>
      <c r="BY626" s="48"/>
      <c r="BZ626" s="48"/>
      <c r="CA626" s="48"/>
      <c r="CB626" s="48"/>
      <c r="CC626" s="48"/>
      <c r="CD626" s="48"/>
      <c r="CE626" s="48"/>
      <c r="CF626" s="48"/>
      <c r="CG626" s="48"/>
      <c r="CH626" s="48"/>
      <c r="CI626" s="48"/>
      <c r="CJ626" s="48"/>
      <c r="CK626" s="48"/>
      <c r="CL626" s="48"/>
      <c r="CM626" s="48"/>
      <c r="CN626" s="48"/>
      <c r="CO626" s="48"/>
      <c r="CP626" s="48"/>
      <c r="CQ626" s="48"/>
      <c r="CR626" s="48"/>
      <c r="CS626" s="48"/>
      <c r="CT626" s="48"/>
      <c r="CU626" s="48"/>
      <c r="CV626" s="48"/>
      <c r="CW626" s="48"/>
      <c r="CX626" s="48"/>
      <c r="CY626" s="48"/>
      <c r="CZ626" s="48"/>
      <c r="DA626" s="48"/>
      <c r="DB626" s="48"/>
      <c r="DC626" s="48"/>
      <c r="DD626" s="48"/>
      <c r="DE626" s="48"/>
      <c r="DF626" s="48"/>
      <c r="DG626" s="48"/>
      <c r="DH626" s="48"/>
      <c r="DI626" s="48"/>
      <c r="DJ626" s="48"/>
      <c r="DK626" s="48"/>
      <c r="DL626" s="48"/>
      <c r="DM626" s="48"/>
      <c r="DN626" s="48"/>
      <c r="DO626" s="48"/>
      <c r="DP626" s="48"/>
    </row>
    <row r="627" spans="1:120" ht="18.75" x14ac:dyDescent="0.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  <c r="AA627" s="46"/>
      <c r="AB627" s="46"/>
      <c r="AC627" s="46"/>
      <c r="AD627" s="46"/>
      <c r="AE627" s="46"/>
      <c r="AF627" s="46"/>
      <c r="AG627" s="46"/>
      <c r="AH627" s="46"/>
      <c r="AI627" s="46"/>
      <c r="AJ627" s="46"/>
      <c r="AK627" s="46"/>
      <c r="AL627" s="46"/>
      <c r="AM627" s="46"/>
      <c r="AN627" s="46"/>
      <c r="AO627" s="46"/>
      <c r="AP627" s="46"/>
      <c r="AQ627" s="46"/>
      <c r="AR627" s="46"/>
      <c r="AS627" s="46"/>
      <c r="AT627" s="46"/>
      <c r="AU627" s="46"/>
      <c r="AV627" s="46"/>
      <c r="AW627" s="46"/>
      <c r="AX627" s="46"/>
      <c r="AY627" s="46"/>
      <c r="AZ627" s="46"/>
      <c r="BA627" s="46"/>
      <c r="BB627" s="46"/>
      <c r="BC627" s="46"/>
      <c r="BD627" s="46"/>
      <c r="BE627" s="46"/>
      <c r="BF627" s="46"/>
      <c r="BG627" s="46"/>
      <c r="BH627" s="46"/>
      <c r="BI627" s="48"/>
      <c r="BJ627" s="48"/>
      <c r="BK627" s="48"/>
      <c r="BL627" s="48"/>
      <c r="BM627" s="48"/>
      <c r="BN627" s="48"/>
      <c r="BO627" s="48"/>
      <c r="BP627" s="48"/>
      <c r="BQ627" s="48"/>
      <c r="BR627" s="48"/>
      <c r="BS627" s="48"/>
      <c r="BT627" s="48"/>
      <c r="BU627" s="48"/>
      <c r="BV627" s="48"/>
      <c r="BW627" s="48"/>
      <c r="BX627" s="48"/>
      <c r="BY627" s="48"/>
      <c r="BZ627" s="48"/>
      <c r="CA627" s="48"/>
      <c r="CB627" s="48"/>
      <c r="CC627" s="48"/>
      <c r="CD627" s="48"/>
      <c r="CE627" s="48"/>
      <c r="CF627" s="48"/>
      <c r="CG627" s="48"/>
      <c r="CH627" s="48"/>
      <c r="CI627" s="48"/>
      <c r="CJ627" s="48"/>
      <c r="CK627" s="48"/>
      <c r="CL627" s="48"/>
      <c r="CM627" s="48"/>
      <c r="CN627" s="48"/>
      <c r="CO627" s="48"/>
      <c r="CP627" s="48"/>
      <c r="CQ627" s="48"/>
      <c r="CR627" s="48"/>
      <c r="CS627" s="48"/>
      <c r="CT627" s="48"/>
      <c r="CU627" s="48"/>
      <c r="CV627" s="48"/>
      <c r="CW627" s="48"/>
      <c r="CX627" s="48"/>
      <c r="CY627" s="48"/>
      <c r="CZ627" s="48"/>
      <c r="DA627" s="48"/>
      <c r="DB627" s="48"/>
      <c r="DC627" s="48"/>
      <c r="DD627" s="48"/>
      <c r="DE627" s="48"/>
      <c r="DF627" s="48"/>
      <c r="DG627" s="48"/>
      <c r="DH627" s="48"/>
      <c r="DI627" s="48"/>
      <c r="DJ627" s="48"/>
      <c r="DK627" s="48"/>
      <c r="DL627" s="48"/>
      <c r="DM627" s="48"/>
      <c r="DN627" s="48"/>
      <c r="DO627" s="48"/>
      <c r="DP627" s="48"/>
    </row>
    <row r="628" spans="1:120" ht="18.75" x14ac:dyDescent="0.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  <c r="AA628" s="46"/>
      <c r="AB628" s="46"/>
      <c r="AC628" s="46"/>
      <c r="AD628" s="46"/>
      <c r="AE628" s="46"/>
      <c r="AF628" s="46"/>
      <c r="AG628" s="46"/>
      <c r="AH628" s="46"/>
      <c r="AI628" s="46"/>
      <c r="AJ628" s="46"/>
      <c r="AK628" s="46"/>
      <c r="AL628" s="46"/>
      <c r="AM628" s="46"/>
      <c r="AN628" s="46"/>
      <c r="AO628" s="46"/>
      <c r="AP628" s="46"/>
      <c r="AQ628" s="46"/>
      <c r="AR628" s="46"/>
      <c r="AS628" s="46"/>
      <c r="AT628" s="46"/>
      <c r="AU628" s="46"/>
      <c r="AV628" s="46"/>
      <c r="AW628" s="46"/>
      <c r="AX628" s="46"/>
      <c r="AY628" s="46"/>
      <c r="AZ628" s="46"/>
      <c r="BA628" s="46"/>
      <c r="BB628" s="46"/>
      <c r="BC628" s="46"/>
      <c r="BD628" s="46"/>
      <c r="BE628" s="46"/>
      <c r="BF628" s="46"/>
      <c r="BG628" s="46"/>
      <c r="BH628" s="46"/>
      <c r="BI628" s="48"/>
      <c r="BJ628" s="48"/>
      <c r="BK628" s="48"/>
      <c r="BL628" s="48"/>
      <c r="BM628" s="48"/>
      <c r="BN628" s="48"/>
      <c r="BO628" s="48"/>
      <c r="BP628" s="48"/>
      <c r="BQ628" s="48"/>
      <c r="BR628" s="48"/>
      <c r="BS628" s="48"/>
      <c r="BT628" s="48"/>
      <c r="BU628" s="48"/>
      <c r="BV628" s="48"/>
      <c r="BW628" s="48"/>
      <c r="BX628" s="48"/>
      <c r="BY628" s="48"/>
      <c r="BZ628" s="48"/>
      <c r="CA628" s="48"/>
      <c r="CB628" s="48"/>
      <c r="CC628" s="48"/>
      <c r="CD628" s="48"/>
      <c r="CE628" s="48"/>
      <c r="CF628" s="48"/>
      <c r="CG628" s="48"/>
      <c r="CH628" s="48"/>
      <c r="CI628" s="48"/>
      <c r="CJ628" s="48"/>
      <c r="CK628" s="48"/>
      <c r="CL628" s="48"/>
      <c r="CM628" s="48"/>
      <c r="CN628" s="48"/>
      <c r="CO628" s="48"/>
      <c r="CP628" s="48"/>
      <c r="CQ628" s="48"/>
      <c r="CR628" s="48"/>
      <c r="CS628" s="48"/>
      <c r="CT628" s="48"/>
      <c r="CU628" s="48"/>
      <c r="CV628" s="48"/>
      <c r="CW628" s="48"/>
      <c r="CX628" s="48"/>
      <c r="CY628" s="48"/>
      <c r="CZ628" s="48"/>
      <c r="DA628" s="48"/>
      <c r="DB628" s="48"/>
      <c r="DC628" s="48"/>
      <c r="DD628" s="48"/>
      <c r="DE628" s="48"/>
      <c r="DF628" s="48"/>
      <c r="DG628" s="48"/>
      <c r="DH628" s="48"/>
      <c r="DI628" s="48"/>
      <c r="DJ628" s="48"/>
      <c r="DK628" s="48"/>
      <c r="DL628" s="48"/>
      <c r="DM628" s="48"/>
      <c r="DN628" s="48"/>
      <c r="DO628" s="48"/>
      <c r="DP628" s="48"/>
    </row>
    <row r="629" spans="1:120" ht="18.75" x14ac:dyDescent="0.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  <c r="AA629" s="46"/>
      <c r="AB629" s="46"/>
      <c r="AC629" s="46"/>
      <c r="AD629" s="46"/>
      <c r="AE629" s="46"/>
      <c r="AF629" s="46"/>
      <c r="AG629" s="46"/>
      <c r="AH629" s="46"/>
      <c r="AI629" s="46"/>
      <c r="AJ629" s="46"/>
      <c r="AK629" s="46"/>
      <c r="AL629" s="46"/>
      <c r="AM629" s="46"/>
      <c r="AN629" s="46"/>
      <c r="AO629" s="46"/>
      <c r="AP629" s="46"/>
      <c r="AQ629" s="46"/>
      <c r="AR629" s="46"/>
      <c r="AS629" s="46"/>
      <c r="AT629" s="46"/>
      <c r="AU629" s="46"/>
      <c r="AV629" s="46"/>
      <c r="AW629" s="46"/>
      <c r="AX629" s="46"/>
      <c r="AY629" s="46"/>
      <c r="AZ629" s="46"/>
      <c r="BA629" s="46"/>
      <c r="BB629" s="46"/>
      <c r="BC629" s="46"/>
      <c r="BD629" s="46"/>
      <c r="BE629" s="46"/>
      <c r="BF629" s="46"/>
      <c r="BG629" s="46"/>
      <c r="BH629" s="46"/>
      <c r="BI629" s="48"/>
      <c r="BJ629" s="48"/>
      <c r="BK629" s="48"/>
      <c r="BL629" s="48"/>
      <c r="BM629" s="48"/>
      <c r="BN629" s="48"/>
      <c r="BO629" s="48"/>
      <c r="BP629" s="48"/>
      <c r="BQ629" s="48"/>
      <c r="BR629" s="48"/>
      <c r="BS629" s="48"/>
      <c r="BT629" s="48"/>
      <c r="BU629" s="48"/>
      <c r="BV629" s="48"/>
      <c r="BW629" s="48"/>
      <c r="BX629" s="48"/>
      <c r="BY629" s="48"/>
      <c r="BZ629" s="48"/>
      <c r="CA629" s="48"/>
      <c r="CB629" s="48"/>
      <c r="CC629" s="48"/>
      <c r="CD629" s="48"/>
      <c r="CE629" s="48"/>
      <c r="CF629" s="48"/>
      <c r="CG629" s="48"/>
      <c r="CH629" s="48"/>
      <c r="CI629" s="48"/>
      <c r="CJ629" s="48"/>
      <c r="CK629" s="48"/>
      <c r="CL629" s="48"/>
      <c r="CM629" s="48"/>
      <c r="CN629" s="48"/>
      <c r="CO629" s="48"/>
      <c r="CP629" s="48"/>
      <c r="CQ629" s="48"/>
      <c r="CR629" s="48"/>
      <c r="CS629" s="48"/>
      <c r="CT629" s="48"/>
      <c r="CU629" s="48"/>
      <c r="CV629" s="48"/>
      <c r="CW629" s="48"/>
      <c r="CX629" s="48"/>
      <c r="CY629" s="48"/>
      <c r="CZ629" s="48"/>
      <c r="DA629" s="48"/>
      <c r="DB629" s="48"/>
      <c r="DC629" s="48"/>
      <c r="DD629" s="48"/>
      <c r="DE629" s="48"/>
      <c r="DF629" s="48"/>
      <c r="DG629" s="48"/>
      <c r="DH629" s="48"/>
      <c r="DI629" s="48"/>
      <c r="DJ629" s="48"/>
      <c r="DK629" s="48"/>
      <c r="DL629" s="48"/>
      <c r="DM629" s="48"/>
      <c r="DN629" s="48"/>
      <c r="DO629" s="48"/>
      <c r="DP629" s="48"/>
    </row>
    <row r="630" spans="1:120" ht="18.75" x14ac:dyDescent="0.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  <c r="AA630" s="46"/>
      <c r="AB630" s="46"/>
      <c r="AC630" s="46"/>
      <c r="AD630" s="46"/>
      <c r="AE630" s="46"/>
      <c r="AF630" s="46"/>
      <c r="AG630" s="46"/>
      <c r="AH630" s="46"/>
      <c r="AI630" s="46"/>
      <c r="AJ630" s="46"/>
      <c r="AK630" s="46"/>
      <c r="AL630" s="46"/>
      <c r="AM630" s="46"/>
      <c r="AN630" s="46"/>
      <c r="AO630" s="46"/>
      <c r="AP630" s="46"/>
      <c r="AQ630" s="46"/>
      <c r="AR630" s="46"/>
      <c r="AS630" s="46"/>
      <c r="AT630" s="46"/>
      <c r="AU630" s="46"/>
      <c r="AV630" s="46"/>
      <c r="AW630" s="46"/>
      <c r="AX630" s="46"/>
      <c r="AY630" s="46"/>
      <c r="AZ630" s="46"/>
      <c r="BA630" s="46"/>
      <c r="BB630" s="46"/>
      <c r="BC630" s="46"/>
      <c r="BD630" s="46"/>
      <c r="BE630" s="46"/>
      <c r="BF630" s="46"/>
      <c r="BG630" s="46"/>
      <c r="BH630" s="46"/>
      <c r="BI630" s="48"/>
      <c r="BJ630" s="48"/>
      <c r="BK630" s="48"/>
      <c r="BL630" s="48"/>
      <c r="BM630" s="48"/>
      <c r="BN630" s="48"/>
      <c r="BO630" s="48"/>
      <c r="BP630" s="48"/>
      <c r="BQ630" s="48"/>
      <c r="BR630" s="48"/>
      <c r="BS630" s="48"/>
      <c r="BT630" s="48"/>
      <c r="BU630" s="48"/>
      <c r="BV630" s="48"/>
      <c r="BW630" s="48"/>
      <c r="BX630" s="48"/>
      <c r="BY630" s="48"/>
      <c r="BZ630" s="48"/>
      <c r="CA630" s="48"/>
      <c r="CB630" s="48"/>
      <c r="CC630" s="48"/>
      <c r="CD630" s="48"/>
      <c r="CE630" s="48"/>
      <c r="CF630" s="48"/>
      <c r="CG630" s="48"/>
      <c r="CH630" s="48"/>
      <c r="CI630" s="48"/>
      <c r="CJ630" s="48"/>
      <c r="CK630" s="48"/>
      <c r="CL630" s="48"/>
      <c r="CM630" s="48"/>
      <c r="CN630" s="48"/>
      <c r="CO630" s="48"/>
      <c r="CP630" s="48"/>
      <c r="CQ630" s="48"/>
      <c r="CR630" s="48"/>
      <c r="CS630" s="48"/>
      <c r="CT630" s="48"/>
      <c r="CU630" s="48"/>
      <c r="CV630" s="48"/>
      <c r="CW630" s="48"/>
      <c r="CX630" s="48"/>
      <c r="CY630" s="48"/>
      <c r="CZ630" s="48"/>
      <c r="DA630" s="48"/>
      <c r="DB630" s="48"/>
      <c r="DC630" s="48"/>
      <c r="DD630" s="48"/>
      <c r="DE630" s="48"/>
      <c r="DF630" s="48"/>
      <c r="DG630" s="48"/>
      <c r="DH630" s="48"/>
      <c r="DI630" s="48"/>
      <c r="DJ630" s="48"/>
      <c r="DK630" s="48"/>
      <c r="DL630" s="48"/>
      <c r="DM630" s="48"/>
      <c r="DN630" s="48"/>
      <c r="DO630" s="48"/>
      <c r="DP630" s="48"/>
    </row>
    <row r="631" spans="1:120" ht="18.75" x14ac:dyDescent="0.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  <c r="AA631" s="46"/>
      <c r="AB631" s="46"/>
      <c r="AC631" s="46"/>
      <c r="AD631" s="46"/>
      <c r="AE631" s="46"/>
      <c r="AF631" s="46"/>
      <c r="AG631" s="46"/>
      <c r="AH631" s="46"/>
      <c r="AI631" s="46"/>
      <c r="AJ631" s="46"/>
      <c r="AK631" s="46"/>
      <c r="AL631" s="46"/>
      <c r="AM631" s="46"/>
      <c r="AN631" s="46"/>
      <c r="AO631" s="46"/>
      <c r="AP631" s="46"/>
      <c r="AQ631" s="46"/>
      <c r="AR631" s="46"/>
      <c r="AS631" s="46"/>
      <c r="AT631" s="46"/>
      <c r="AU631" s="46"/>
      <c r="AV631" s="46"/>
      <c r="AW631" s="46"/>
      <c r="AX631" s="46"/>
      <c r="AY631" s="46"/>
      <c r="AZ631" s="46"/>
      <c r="BA631" s="46"/>
      <c r="BB631" s="46"/>
      <c r="BC631" s="46"/>
      <c r="BD631" s="46"/>
      <c r="BE631" s="46"/>
      <c r="BF631" s="46"/>
      <c r="BG631" s="46"/>
      <c r="BH631" s="46"/>
      <c r="BI631" s="48"/>
      <c r="BJ631" s="48"/>
      <c r="BK631" s="48"/>
      <c r="BL631" s="48"/>
      <c r="BM631" s="48"/>
      <c r="BN631" s="48"/>
      <c r="BO631" s="48"/>
      <c r="BP631" s="48"/>
      <c r="BQ631" s="48"/>
      <c r="BR631" s="48"/>
      <c r="BS631" s="48"/>
      <c r="BT631" s="48"/>
      <c r="BU631" s="48"/>
      <c r="BV631" s="48"/>
      <c r="BW631" s="48"/>
      <c r="BX631" s="48"/>
      <c r="BY631" s="48"/>
      <c r="BZ631" s="48"/>
      <c r="CA631" s="48"/>
      <c r="CB631" s="48"/>
      <c r="CC631" s="48"/>
      <c r="CD631" s="48"/>
      <c r="CE631" s="48"/>
      <c r="CF631" s="48"/>
      <c r="CG631" s="48"/>
      <c r="CH631" s="48"/>
      <c r="CI631" s="48"/>
      <c r="CJ631" s="48"/>
      <c r="CK631" s="48"/>
      <c r="CL631" s="48"/>
      <c r="CM631" s="48"/>
      <c r="CN631" s="48"/>
      <c r="CO631" s="48"/>
      <c r="CP631" s="48"/>
      <c r="CQ631" s="48"/>
      <c r="CR631" s="48"/>
      <c r="CS631" s="48"/>
      <c r="CT631" s="48"/>
      <c r="CU631" s="48"/>
      <c r="CV631" s="48"/>
      <c r="CW631" s="48"/>
      <c r="CX631" s="48"/>
      <c r="CY631" s="48"/>
      <c r="CZ631" s="48"/>
      <c r="DA631" s="48"/>
      <c r="DB631" s="48"/>
      <c r="DC631" s="48"/>
      <c r="DD631" s="48"/>
      <c r="DE631" s="48"/>
      <c r="DF631" s="48"/>
      <c r="DG631" s="48"/>
      <c r="DH631" s="48"/>
      <c r="DI631" s="48"/>
      <c r="DJ631" s="48"/>
      <c r="DK631" s="48"/>
      <c r="DL631" s="48"/>
      <c r="DM631" s="48"/>
      <c r="DN631" s="48"/>
      <c r="DO631" s="48"/>
      <c r="DP631" s="48"/>
    </row>
    <row r="632" spans="1:120" ht="18.75" x14ac:dyDescent="0.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  <c r="AA632" s="46"/>
      <c r="AB632" s="46"/>
      <c r="AC632" s="46"/>
      <c r="AD632" s="46"/>
      <c r="AE632" s="46"/>
      <c r="AF632" s="46"/>
      <c r="AG632" s="46"/>
      <c r="AH632" s="46"/>
      <c r="AI632" s="46"/>
      <c r="AJ632" s="46"/>
      <c r="AK632" s="46"/>
      <c r="AL632" s="46"/>
      <c r="AM632" s="46"/>
      <c r="AN632" s="46"/>
      <c r="AO632" s="46"/>
      <c r="AP632" s="46"/>
      <c r="AQ632" s="46"/>
      <c r="AR632" s="46"/>
      <c r="AS632" s="46"/>
      <c r="AT632" s="46"/>
      <c r="AU632" s="46"/>
      <c r="AV632" s="46"/>
      <c r="AW632" s="46"/>
      <c r="AX632" s="46"/>
      <c r="AY632" s="46"/>
      <c r="AZ632" s="46"/>
      <c r="BA632" s="46"/>
      <c r="BB632" s="46"/>
      <c r="BC632" s="46"/>
      <c r="BD632" s="46"/>
      <c r="BE632" s="46"/>
      <c r="BF632" s="46"/>
      <c r="BG632" s="46"/>
      <c r="BH632" s="46"/>
      <c r="BI632" s="48"/>
      <c r="BJ632" s="48"/>
      <c r="BK632" s="48"/>
      <c r="BL632" s="48"/>
      <c r="BM632" s="48"/>
      <c r="BN632" s="48"/>
      <c r="BO632" s="48"/>
      <c r="BP632" s="48"/>
      <c r="BQ632" s="48"/>
      <c r="BR632" s="48"/>
      <c r="BS632" s="48"/>
      <c r="BT632" s="48"/>
      <c r="BU632" s="48"/>
      <c r="BV632" s="48"/>
      <c r="BW632" s="48"/>
      <c r="BX632" s="48"/>
      <c r="BY632" s="48"/>
      <c r="BZ632" s="48"/>
      <c r="CA632" s="48"/>
      <c r="CB632" s="48"/>
      <c r="CC632" s="48"/>
      <c r="CD632" s="48"/>
      <c r="CE632" s="48"/>
      <c r="CF632" s="48"/>
      <c r="CG632" s="48"/>
      <c r="CH632" s="48"/>
      <c r="CI632" s="48"/>
      <c r="CJ632" s="48"/>
      <c r="CK632" s="48"/>
      <c r="CL632" s="48"/>
      <c r="CM632" s="48"/>
      <c r="CN632" s="48"/>
      <c r="CO632" s="48"/>
      <c r="CP632" s="48"/>
      <c r="CQ632" s="48"/>
      <c r="CR632" s="48"/>
      <c r="CS632" s="48"/>
      <c r="CT632" s="48"/>
      <c r="CU632" s="48"/>
      <c r="CV632" s="48"/>
      <c r="CW632" s="48"/>
      <c r="CX632" s="48"/>
      <c r="CY632" s="48"/>
      <c r="CZ632" s="48"/>
      <c r="DA632" s="48"/>
      <c r="DB632" s="48"/>
      <c r="DC632" s="48"/>
      <c r="DD632" s="48"/>
      <c r="DE632" s="48"/>
      <c r="DF632" s="48"/>
      <c r="DG632" s="48"/>
      <c r="DH632" s="48"/>
      <c r="DI632" s="48"/>
      <c r="DJ632" s="48"/>
      <c r="DK632" s="48"/>
      <c r="DL632" s="48"/>
      <c r="DM632" s="48"/>
      <c r="DN632" s="48"/>
      <c r="DO632" s="48"/>
      <c r="DP632" s="48"/>
    </row>
    <row r="633" spans="1:120" ht="18.75" x14ac:dyDescent="0.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  <c r="AA633" s="46"/>
      <c r="AB633" s="46"/>
      <c r="AC633" s="46"/>
      <c r="AD633" s="46"/>
      <c r="AE633" s="46"/>
      <c r="AF633" s="46"/>
      <c r="AG633" s="46"/>
      <c r="AH633" s="46"/>
      <c r="AI633" s="46"/>
      <c r="AJ633" s="46"/>
      <c r="AK633" s="46"/>
      <c r="AL633" s="46"/>
      <c r="AM633" s="46"/>
      <c r="AN633" s="46"/>
      <c r="AO633" s="46"/>
      <c r="AP633" s="46"/>
      <c r="AQ633" s="46"/>
      <c r="AR633" s="46"/>
      <c r="AS633" s="46"/>
      <c r="AT633" s="46"/>
      <c r="AU633" s="46"/>
      <c r="AV633" s="46"/>
      <c r="AW633" s="46"/>
      <c r="AX633" s="46"/>
      <c r="AY633" s="46"/>
      <c r="AZ633" s="46"/>
      <c r="BA633" s="46"/>
      <c r="BB633" s="46"/>
      <c r="BC633" s="46"/>
      <c r="BD633" s="46"/>
      <c r="BE633" s="46"/>
      <c r="BF633" s="46"/>
      <c r="BG633" s="46"/>
      <c r="BH633" s="46"/>
      <c r="BI633" s="48"/>
      <c r="BJ633" s="48"/>
      <c r="BK633" s="48"/>
      <c r="BL633" s="48"/>
      <c r="BM633" s="48"/>
      <c r="BN633" s="48"/>
      <c r="BO633" s="48"/>
      <c r="BP633" s="48"/>
      <c r="BQ633" s="48"/>
      <c r="BR633" s="48"/>
      <c r="BS633" s="48"/>
      <c r="BT633" s="48"/>
      <c r="BU633" s="48"/>
      <c r="BV633" s="48"/>
      <c r="BW633" s="48"/>
      <c r="BX633" s="48"/>
      <c r="BY633" s="48"/>
      <c r="BZ633" s="48"/>
      <c r="CA633" s="48"/>
      <c r="CB633" s="48"/>
      <c r="CC633" s="48"/>
      <c r="CD633" s="48"/>
      <c r="CE633" s="48"/>
      <c r="CF633" s="48"/>
      <c r="CG633" s="48"/>
      <c r="CH633" s="48"/>
      <c r="CI633" s="48"/>
      <c r="CJ633" s="48"/>
      <c r="CK633" s="48"/>
      <c r="CL633" s="48"/>
      <c r="CM633" s="48"/>
      <c r="CN633" s="48"/>
      <c r="CO633" s="48"/>
      <c r="CP633" s="48"/>
      <c r="CQ633" s="48"/>
      <c r="CR633" s="48"/>
      <c r="CS633" s="48"/>
      <c r="CT633" s="48"/>
      <c r="CU633" s="48"/>
      <c r="CV633" s="48"/>
      <c r="CW633" s="48"/>
      <c r="CX633" s="48"/>
      <c r="CY633" s="48"/>
      <c r="CZ633" s="48"/>
      <c r="DA633" s="48"/>
      <c r="DB633" s="48"/>
      <c r="DC633" s="48"/>
      <c r="DD633" s="48"/>
      <c r="DE633" s="48"/>
      <c r="DF633" s="48"/>
      <c r="DG633" s="48"/>
      <c r="DH633" s="48"/>
      <c r="DI633" s="48"/>
      <c r="DJ633" s="48"/>
      <c r="DK633" s="48"/>
      <c r="DL633" s="48"/>
      <c r="DM633" s="48"/>
      <c r="DN633" s="48"/>
      <c r="DO633" s="48"/>
      <c r="DP633" s="48"/>
    </row>
    <row r="634" spans="1:120" ht="18.75" x14ac:dyDescent="0.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  <c r="AA634" s="46"/>
      <c r="AB634" s="46"/>
      <c r="AC634" s="46"/>
      <c r="AD634" s="46"/>
      <c r="AE634" s="46"/>
      <c r="AF634" s="46"/>
      <c r="AG634" s="46"/>
      <c r="AH634" s="46"/>
      <c r="AI634" s="46"/>
      <c r="AJ634" s="46"/>
      <c r="AK634" s="46"/>
      <c r="AL634" s="46"/>
      <c r="AM634" s="46"/>
      <c r="AN634" s="46"/>
      <c r="AO634" s="46"/>
      <c r="AP634" s="46"/>
      <c r="AQ634" s="46"/>
      <c r="AR634" s="46"/>
      <c r="AS634" s="46"/>
      <c r="AT634" s="46"/>
      <c r="AU634" s="46"/>
      <c r="AV634" s="46"/>
      <c r="AW634" s="46"/>
      <c r="AX634" s="46"/>
      <c r="AY634" s="46"/>
      <c r="AZ634" s="46"/>
      <c r="BA634" s="46"/>
      <c r="BB634" s="46"/>
      <c r="BC634" s="46"/>
      <c r="BD634" s="46"/>
      <c r="BE634" s="46"/>
      <c r="BF634" s="46"/>
      <c r="BG634" s="46"/>
      <c r="BH634" s="46"/>
      <c r="BI634" s="48"/>
      <c r="BJ634" s="48"/>
      <c r="BK634" s="48"/>
      <c r="BL634" s="48"/>
      <c r="BM634" s="48"/>
      <c r="BN634" s="48"/>
      <c r="BO634" s="48"/>
      <c r="BP634" s="48"/>
      <c r="BQ634" s="48"/>
      <c r="BR634" s="48"/>
      <c r="BS634" s="48"/>
      <c r="BT634" s="48"/>
      <c r="BU634" s="48"/>
      <c r="BV634" s="48"/>
      <c r="BW634" s="48"/>
      <c r="BX634" s="48"/>
      <c r="BY634" s="48"/>
      <c r="BZ634" s="48"/>
      <c r="CA634" s="48"/>
      <c r="CB634" s="48"/>
      <c r="CC634" s="48"/>
      <c r="CD634" s="48"/>
      <c r="CE634" s="48"/>
      <c r="CF634" s="48"/>
      <c r="CG634" s="48"/>
      <c r="CH634" s="48"/>
      <c r="CI634" s="48"/>
      <c r="CJ634" s="48"/>
      <c r="CK634" s="48"/>
      <c r="CL634" s="48"/>
      <c r="CM634" s="48"/>
      <c r="CN634" s="48"/>
      <c r="CO634" s="48"/>
      <c r="CP634" s="48"/>
      <c r="CQ634" s="48"/>
      <c r="CR634" s="48"/>
      <c r="CS634" s="48"/>
      <c r="CT634" s="48"/>
      <c r="CU634" s="48"/>
      <c r="CV634" s="48"/>
      <c r="CW634" s="48"/>
      <c r="CX634" s="48"/>
      <c r="CY634" s="48"/>
      <c r="CZ634" s="48"/>
      <c r="DA634" s="48"/>
      <c r="DB634" s="48"/>
      <c r="DC634" s="48"/>
      <c r="DD634" s="48"/>
      <c r="DE634" s="48"/>
      <c r="DF634" s="48"/>
      <c r="DG634" s="48"/>
      <c r="DH634" s="48"/>
      <c r="DI634" s="48"/>
      <c r="DJ634" s="48"/>
      <c r="DK634" s="48"/>
      <c r="DL634" s="48"/>
      <c r="DM634" s="48"/>
      <c r="DN634" s="48"/>
      <c r="DO634" s="48"/>
      <c r="DP634" s="48"/>
    </row>
    <row r="635" spans="1:120" ht="18.75" x14ac:dyDescent="0.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  <c r="AA635" s="46"/>
      <c r="AB635" s="46"/>
      <c r="AC635" s="46"/>
      <c r="AD635" s="46"/>
      <c r="AE635" s="46"/>
      <c r="AF635" s="46"/>
      <c r="AG635" s="46"/>
      <c r="AH635" s="46"/>
      <c r="AI635" s="46"/>
      <c r="AJ635" s="46"/>
      <c r="AK635" s="46"/>
      <c r="AL635" s="46"/>
      <c r="AM635" s="46"/>
      <c r="AN635" s="46"/>
      <c r="AO635" s="46"/>
      <c r="AP635" s="46"/>
      <c r="AQ635" s="46"/>
      <c r="AR635" s="46"/>
      <c r="AS635" s="46"/>
      <c r="AT635" s="46"/>
      <c r="AU635" s="46"/>
      <c r="AV635" s="46"/>
      <c r="AW635" s="46"/>
      <c r="AX635" s="46"/>
      <c r="AY635" s="46"/>
      <c r="AZ635" s="46"/>
      <c r="BA635" s="46"/>
      <c r="BB635" s="46"/>
      <c r="BC635" s="46"/>
      <c r="BD635" s="46"/>
      <c r="BE635" s="46"/>
      <c r="BF635" s="46"/>
      <c r="BG635" s="46"/>
      <c r="BH635" s="46"/>
      <c r="BI635" s="48"/>
      <c r="BJ635" s="48"/>
      <c r="BK635" s="48"/>
      <c r="BL635" s="48"/>
      <c r="BM635" s="48"/>
      <c r="BN635" s="48"/>
      <c r="BO635" s="48"/>
      <c r="BP635" s="48"/>
      <c r="BQ635" s="48"/>
      <c r="BR635" s="48"/>
      <c r="BS635" s="48"/>
      <c r="BT635" s="48"/>
      <c r="BU635" s="48"/>
      <c r="BV635" s="48"/>
      <c r="BW635" s="48"/>
      <c r="BX635" s="48"/>
      <c r="BY635" s="48"/>
      <c r="BZ635" s="48"/>
      <c r="CA635" s="48"/>
      <c r="CB635" s="48"/>
      <c r="CC635" s="48"/>
      <c r="CD635" s="48"/>
      <c r="CE635" s="48"/>
      <c r="CF635" s="48"/>
      <c r="CG635" s="48"/>
      <c r="CH635" s="48"/>
      <c r="CI635" s="48"/>
      <c r="CJ635" s="48"/>
      <c r="CK635" s="48"/>
      <c r="CL635" s="48"/>
      <c r="CM635" s="48"/>
      <c r="CN635" s="48"/>
      <c r="CO635" s="48"/>
      <c r="CP635" s="48"/>
      <c r="CQ635" s="48"/>
      <c r="CR635" s="48"/>
      <c r="CS635" s="48"/>
      <c r="CT635" s="48"/>
      <c r="CU635" s="48"/>
      <c r="CV635" s="48"/>
      <c r="CW635" s="48"/>
      <c r="CX635" s="48"/>
      <c r="CY635" s="48"/>
      <c r="CZ635" s="48"/>
      <c r="DA635" s="48"/>
      <c r="DB635" s="48"/>
      <c r="DC635" s="48"/>
      <c r="DD635" s="48"/>
      <c r="DE635" s="48"/>
      <c r="DF635" s="48"/>
      <c r="DG635" s="48"/>
      <c r="DH635" s="48"/>
      <c r="DI635" s="48"/>
      <c r="DJ635" s="48"/>
      <c r="DK635" s="48"/>
      <c r="DL635" s="48"/>
      <c r="DM635" s="48"/>
      <c r="DN635" s="48"/>
      <c r="DO635" s="48"/>
      <c r="DP635" s="48"/>
    </row>
    <row r="636" spans="1:120" ht="18.75" x14ac:dyDescent="0.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  <c r="AA636" s="46"/>
      <c r="AB636" s="46"/>
      <c r="AC636" s="46"/>
      <c r="AD636" s="46"/>
      <c r="AE636" s="46"/>
      <c r="AF636" s="46"/>
      <c r="AG636" s="46"/>
      <c r="AH636" s="46"/>
      <c r="AI636" s="46"/>
      <c r="AJ636" s="46"/>
      <c r="AK636" s="46"/>
      <c r="AL636" s="46"/>
      <c r="AM636" s="46"/>
      <c r="AN636" s="46"/>
      <c r="AO636" s="46"/>
      <c r="AP636" s="46"/>
      <c r="AQ636" s="46"/>
      <c r="AR636" s="46"/>
      <c r="AS636" s="46"/>
      <c r="AT636" s="46"/>
      <c r="AU636" s="46"/>
      <c r="AV636" s="46"/>
      <c r="AW636" s="46"/>
      <c r="AX636" s="46"/>
      <c r="AY636" s="46"/>
      <c r="AZ636" s="46"/>
      <c r="BA636" s="46"/>
      <c r="BB636" s="46"/>
      <c r="BC636" s="46"/>
      <c r="BD636" s="46"/>
      <c r="BE636" s="46"/>
      <c r="BF636" s="46"/>
      <c r="BG636" s="46"/>
      <c r="BH636" s="46"/>
      <c r="BI636" s="48"/>
      <c r="BJ636" s="48"/>
      <c r="BK636" s="48"/>
      <c r="BL636" s="48"/>
      <c r="BM636" s="48"/>
      <c r="BN636" s="48"/>
      <c r="BO636" s="48"/>
      <c r="BP636" s="48"/>
      <c r="BQ636" s="48"/>
      <c r="BR636" s="48"/>
      <c r="BS636" s="48"/>
      <c r="BT636" s="48"/>
      <c r="BU636" s="48"/>
      <c r="BV636" s="48"/>
      <c r="BW636" s="48"/>
      <c r="BX636" s="48"/>
      <c r="BY636" s="48"/>
      <c r="BZ636" s="48"/>
      <c r="CA636" s="48"/>
      <c r="CB636" s="48"/>
      <c r="CC636" s="48"/>
      <c r="CD636" s="48"/>
      <c r="CE636" s="48"/>
      <c r="CF636" s="48"/>
      <c r="CG636" s="48"/>
      <c r="CH636" s="48"/>
      <c r="CI636" s="48"/>
      <c r="CJ636" s="48"/>
      <c r="CK636" s="48"/>
      <c r="CL636" s="48"/>
      <c r="CM636" s="48"/>
      <c r="CN636" s="48"/>
      <c r="CO636" s="48"/>
      <c r="CP636" s="48"/>
      <c r="CQ636" s="48"/>
      <c r="CR636" s="48"/>
      <c r="CS636" s="48"/>
      <c r="CT636" s="48"/>
      <c r="CU636" s="48"/>
      <c r="CV636" s="48"/>
      <c r="CW636" s="48"/>
      <c r="CX636" s="48"/>
      <c r="CY636" s="48"/>
      <c r="CZ636" s="48"/>
      <c r="DA636" s="48"/>
      <c r="DB636" s="48"/>
      <c r="DC636" s="48"/>
      <c r="DD636" s="48"/>
      <c r="DE636" s="48"/>
      <c r="DF636" s="48"/>
      <c r="DG636" s="48"/>
      <c r="DH636" s="48"/>
      <c r="DI636" s="48"/>
      <c r="DJ636" s="48"/>
      <c r="DK636" s="48"/>
      <c r="DL636" s="48"/>
      <c r="DM636" s="48"/>
      <c r="DN636" s="48"/>
      <c r="DO636" s="48"/>
      <c r="DP636" s="48"/>
    </row>
    <row r="637" spans="1:120" ht="18.75" x14ac:dyDescent="0.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  <c r="AA637" s="46"/>
      <c r="AB637" s="46"/>
      <c r="AC637" s="46"/>
      <c r="AD637" s="46"/>
      <c r="AE637" s="46"/>
      <c r="AF637" s="46"/>
      <c r="AG637" s="46"/>
      <c r="AH637" s="46"/>
      <c r="AI637" s="46"/>
      <c r="AJ637" s="46"/>
      <c r="AK637" s="46"/>
      <c r="AL637" s="46"/>
      <c r="AM637" s="46"/>
      <c r="AN637" s="46"/>
      <c r="AO637" s="46"/>
      <c r="AP637" s="46"/>
      <c r="AQ637" s="46"/>
      <c r="AR637" s="46"/>
      <c r="AS637" s="46"/>
      <c r="AT637" s="46"/>
      <c r="AU637" s="46"/>
      <c r="AV637" s="46"/>
      <c r="AW637" s="46"/>
      <c r="AX637" s="46"/>
      <c r="AY637" s="46"/>
      <c r="AZ637" s="46"/>
      <c r="BA637" s="46"/>
      <c r="BB637" s="46"/>
      <c r="BC637" s="46"/>
      <c r="BD637" s="46"/>
      <c r="BE637" s="46"/>
      <c r="BF637" s="46"/>
      <c r="BG637" s="46"/>
      <c r="BH637" s="46"/>
      <c r="BI637" s="48"/>
      <c r="BJ637" s="48"/>
      <c r="BK637" s="48"/>
      <c r="BL637" s="48"/>
      <c r="BM637" s="48"/>
      <c r="BN637" s="48"/>
      <c r="BO637" s="48"/>
      <c r="BP637" s="48"/>
      <c r="BQ637" s="48"/>
      <c r="BR637" s="48"/>
      <c r="BS637" s="48"/>
      <c r="BT637" s="48"/>
      <c r="BU637" s="48"/>
      <c r="BV637" s="48"/>
      <c r="BW637" s="48"/>
      <c r="BX637" s="48"/>
      <c r="BY637" s="48"/>
      <c r="BZ637" s="48"/>
      <c r="CA637" s="48"/>
      <c r="CB637" s="48"/>
      <c r="CC637" s="48"/>
      <c r="CD637" s="48"/>
      <c r="CE637" s="48"/>
      <c r="CF637" s="48"/>
      <c r="CG637" s="48"/>
      <c r="CH637" s="48"/>
      <c r="CI637" s="48"/>
      <c r="CJ637" s="48"/>
      <c r="CK637" s="48"/>
      <c r="CL637" s="48"/>
      <c r="CM637" s="48"/>
      <c r="CN637" s="48"/>
      <c r="CO637" s="48"/>
      <c r="CP637" s="48"/>
      <c r="CQ637" s="48"/>
      <c r="CR637" s="48"/>
      <c r="CS637" s="48"/>
      <c r="CT637" s="48"/>
      <c r="CU637" s="48"/>
      <c r="CV637" s="48"/>
      <c r="CW637" s="48"/>
      <c r="CX637" s="48"/>
      <c r="CY637" s="48"/>
      <c r="CZ637" s="48"/>
      <c r="DA637" s="48"/>
      <c r="DB637" s="48"/>
      <c r="DC637" s="48"/>
      <c r="DD637" s="48"/>
      <c r="DE637" s="48"/>
      <c r="DF637" s="48"/>
      <c r="DG637" s="48"/>
      <c r="DH637" s="48"/>
      <c r="DI637" s="48"/>
      <c r="DJ637" s="48"/>
      <c r="DK637" s="48"/>
      <c r="DL637" s="48"/>
      <c r="DM637" s="48"/>
      <c r="DN637" s="48"/>
      <c r="DO637" s="48"/>
      <c r="DP637" s="48"/>
    </row>
    <row r="638" spans="1:120" ht="18.75" x14ac:dyDescent="0.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  <c r="AA638" s="46"/>
      <c r="AB638" s="46"/>
      <c r="AC638" s="46"/>
      <c r="AD638" s="46"/>
      <c r="AE638" s="46"/>
      <c r="AF638" s="46"/>
      <c r="AG638" s="46"/>
      <c r="AH638" s="46"/>
      <c r="AI638" s="46"/>
      <c r="AJ638" s="46"/>
      <c r="AK638" s="46"/>
      <c r="AL638" s="46"/>
      <c r="AM638" s="46"/>
      <c r="AN638" s="46"/>
      <c r="AO638" s="46"/>
      <c r="AP638" s="46"/>
      <c r="AQ638" s="46"/>
      <c r="AR638" s="46"/>
      <c r="AS638" s="46"/>
      <c r="AT638" s="46"/>
      <c r="AU638" s="46"/>
      <c r="AV638" s="46"/>
      <c r="AW638" s="46"/>
      <c r="AX638" s="46"/>
      <c r="AY638" s="46"/>
      <c r="AZ638" s="46"/>
      <c r="BA638" s="46"/>
      <c r="BB638" s="46"/>
      <c r="BC638" s="46"/>
      <c r="BD638" s="46"/>
      <c r="BE638" s="46"/>
      <c r="BF638" s="46"/>
      <c r="BG638" s="46"/>
      <c r="BH638" s="46"/>
      <c r="BI638" s="48"/>
      <c r="BJ638" s="48"/>
      <c r="BK638" s="48"/>
      <c r="BL638" s="48"/>
      <c r="BM638" s="48"/>
      <c r="BN638" s="48"/>
      <c r="BO638" s="48"/>
      <c r="BP638" s="48"/>
      <c r="BQ638" s="48"/>
      <c r="BR638" s="48"/>
      <c r="BS638" s="48"/>
      <c r="BT638" s="48"/>
      <c r="BU638" s="48"/>
      <c r="BV638" s="48"/>
      <c r="BW638" s="48"/>
      <c r="BX638" s="48"/>
      <c r="BY638" s="48"/>
      <c r="BZ638" s="48"/>
      <c r="CA638" s="48"/>
      <c r="CB638" s="48"/>
      <c r="CC638" s="48"/>
      <c r="CD638" s="48"/>
      <c r="CE638" s="48"/>
      <c r="CF638" s="48"/>
      <c r="CG638" s="48"/>
      <c r="CH638" s="48"/>
      <c r="CI638" s="48"/>
      <c r="CJ638" s="48"/>
      <c r="CK638" s="48"/>
      <c r="CL638" s="48"/>
      <c r="CM638" s="48"/>
      <c r="CN638" s="48"/>
      <c r="CO638" s="48"/>
      <c r="CP638" s="48"/>
      <c r="CQ638" s="48"/>
      <c r="CR638" s="48"/>
      <c r="CS638" s="48"/>
      <c r="CT638" s="48"/>
      <c r="CU638" s="48"/>
      <c r="CV638" s="48"/>
      <c r="CW638" s="48"/>
      <c r="CX638" s="48"/>
      <c r="CY638" s="48"/>
      <c r="CZ638" s="48"/>
      <c r="DA638" s="48"/>
      <c r="DB638" s="48"/>
      <c r="DC638" s="48"/>
      <c r="DD638" s="48"/>
      <c r="DE638" s="48"/>
      <c r="DF638" s="48"/>
      <c r="DG638" s="48"/>
      <c r="DH638" s="48"/>
      <c r="DI638" s="48"/>
      <c r="DJ638" s="48"/>
      <c r="DK638" s="48"/>
      <c r="DL638" s="48"/>
      <c r="DM638" s="48"/>
      <c r="DN638" s="48"/>
      <c r="DO638" s="48"/>
      <c r="DP638" s="48"/>
    </row>
    <row r="639" spans="1:120" ht="18.75" x14ac:dyDescent="0.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  <c r="AA639" s="46"/>
      <c r="AB639" s="46"/>
      <c r="AC639" s="46"/>
      <c r="AD639" s="46"/>
      <c r="AE639" s="46"/>
      <c r="AF639" s="46"/>
      <c r="AG639" s="46"/>
      <c r="AH639" s="46"/>
      <c r="AI639" s="46"/>
      <c r="AJ639" s="46"/>
      <c r="AK639" s="46"/>
      <c r="AL639" s="46"/>
      <c r="AM639" s="46"/>
      <c r="AN639" s="46"/>
      <c r="AO639" s="46"/>
      <c r="AP639" s="46"/>
      <c r="AQ639" s="46"/>
      <c r="AR639" s="46"/>
      <c r="AS639" s="46"/>
      <c r="AT639" s="46"/>
      <c r="AU639" s="46"/>
      <c r="AV639" s="46"/>
      <c r="AW639" s="46"/>
      <c r="AX639" s="46"/>
      <c r="AY639" s="46"/>
      <c r="AZ639" s="46"/>
      <c r="BA639" s="46"/>
      <c r="BB639" s="46"/>
      <c r="BC639" s="46"/>
      <c r="BD639" s="46"/>
      <c r="BE639" s="46"/>
      <c r="BF639" s="46"/>
      <c r="BG639" s="46"/>
      <c r="BH639" s="46"/>
      <c r="BI639" s="48"/>
      <c r="BJ639" s="48"/>
      <c r="BK639" s="48"/>
      <c r="BL639" s="48"/>
      <c r="BM639" s="48"/>
      <c r="BN639" s="48"/>
      <c r="BO639" s="48"/>
      <c r="BP639" s="48"/>
      <c r="BQ639" s="48"/>
      <c r="BR639" s="48"/>
      <c r="BS639" s="48"/>
      <c r="BT639" s="48"/>
      <c r="BU639" s="48"/>
      <c r="BV639" s="48"/>
      <c r="BW639" s="48"/>
      <c r="BX639" s="48"/>
      <c r="BY639" s="48"/>
      <c r="BZ639" s="48"/>
      <c r="CA639" s="48"/>
      <c r="CB639" s="48"/>
      <c r="CC639" s="48"/>
      <c r="CD639" s="48"/>
      <c r="CE639" s="48"/>
      <c r="CF639" s="48"/>
      <c r="CG639" s="48"/>
      <c r="CH639" s="48"/>
      <c r="CI639" s="48"/>
      <c r="CJ639" s="48"/>
      <c r="CK639" s="48"/>
      <c r="CL639" s="48"/>
      <c r="CM639" s="48"/>
      <c r="CN639" s="48"/>
      <c r="CO639" s="48"/>
      <c r="CP639" s="48"/>
      <c r="CQ639" s="48"/>
      <c r="CR639" s="48"/>
      <c r="CS639" s="48"/>
      <c r="CT639" s="48"/>
      <c r="CU639" s="48"/>
      <c r="CV639" s="48"/>
      <c r="CW639" s="48"/>
      <c r="CX639" s="48"/>
      <c r="CY639" s="48"/>
      <c r="CZ639" s="48"/>
      <c r="DA639" s="48"/>
      <c r="DB639" s="48"/>
      <c r="DC639" s="48"/>
      <c r="DD639" s="48"/>
      <c r="DE639" s="48"/>
      <c r="DF639" s="48"/>
      <c r="DG639" s="48"/>
      <c r="DH639" s="48"/>
      <c r="DI639" s="48"/>
      <c r="DJ639" s="48"/>
      <c r="DK639" s="48"/>
      <c r="DL639" s="48"/>
      <c r="DM639" s="48"/>
      <c r="DN639" s="48"/>
      <c r="DO639" s="48"/>
      <c r="DP639" s="48"/>
    </row>
    <row r="640" spans="1:120" ht="18.75" x14ac:dyDescent="0.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  <c r="AA640" s="46"/>
      <c r="AB640" s="46"/>
      <c r="AC640" s="46"/>
      <c r="AD640" s="46"/>
      <c r="AE640" s="46"/>
      <c r="AF640" s="46"/>
      <c r="AG640" s="46"/>
      <c r="AH640" s="46"/>
      <c r="AI640" s="46"/>
      <c r="AJ640" s="46"/>
      <c r="AK640" s="46"/>
      <c r="AL640" s="46"/>
      <c r="AM640" s="46"/>
      <c r="AN640" s="46"/>
      <c r="AO640" s="46"/>
      <c r="AP640" s="46"/>
      <c r="AQ640" s="46"/>
      <c r="AR640" s="46"/>
      <c r="AS640" s="46"/>
      <c r="AT640" s="46"/>
      <c r="AU640" s="46"/>
      <c r="AV640" s="46"/>
      <c r="AW640" s="46"/>
      <c r="AX640" s="46"/>
      <c r="AY640" s="46"/>
      <c r="AZ640" s="46"/>
      <c r="BA640" s="46"/>
      <c r="BB640" s="46"/>
      <c r="BC640" s="46"/>
      <c r="BD640" s="46"/>
      <c r="BE640" s="46"/>
      <c r="BF640" s="46"/>
      <c r="BG640" s="46"/>
      <c r="BH640" s="46"/>
      <c r="BI640" s="48"/>
      <c r="BJ640" s="48"/>
      <c r="BK640" s="48"/>
      <c r="BL640" s="48"/>
      <c r="BM640" s="48"/>
      <c r="BN640" s="48"/>
      <c r="BO640" s="48"/>
      <c r="BP640" s="48"/>
      <c r="BQ640" s="48"/>
      <c r="BR640" s="48"/>
      <c r="BS640" s="48"/>
      <c r="BT640" s="48"/>
      <c r="BU640" s="48"/>
      <c r="BV640" s="48"/>
      <c r="BW640" s="48"/>
      <c r="BX640" s="48"/>
      <c r="BY640" s="48"/>
      <c r="BZ640" s="48"/>
      <c r="CA640" s="48"/>
      <c r="CB640" s="48"/>
      <c r="CC640" s="48"/>
      <c r="CD640" s="48"/>
      <c r="CE640" s="48"/>
      <c r="CF640" s="48"/>
      <c r="CG640" s="48"/>
      <c r="CH640" s="48"/>
      <c r="CI640" s="48"/>
      <c r="CJ640" s="48"/>
      <c r="CK640" s="48"/>
      <c r="CL640" s="48"/>
      <c r="CM640" s="48"/>
      <c r="CN640" s="48"/>
      <c r="CO640" s="48"/>
      <c r="CP640" s="48"/>
      <c r="CQ640" s="48"/>
      <c r="CR640" s="48"/>
      <c r="CS640" s="48"/>
      <c r="CT640" s="48"/>
      <c r="CU640" s="48"/>
      <c r="CV640" s="48"/>
      <c r="CW640" s="48"/>
      <c r="CX640" s="48"/>
      <c r="CY640" s="48"/>
      <c r="CZ640" s="48"/>
      <c r="DA640" s="48"/>
      <c r="DB640" s="48"/>
      <c r="DC640" s="48"/>
      <c r="DD640" s="48"/>
      <c r="DE640" s="48"/>
      <c r="DF640" s="48"/>
      <c r="DG640" s="48"/>
      <c r="DH640" s="48"/>
      <c r="DI640" s="48"/>
      <c r="DJ640" s="48"/>
      <c r="DK640" s="48"/>
      <c r="DL640" s="48"/>
      <c r="DM640" s="48"/>
      <c r="DN640" s="48"/>
      <c r="DO640" s="48"/>
      <c r="DP640" s="48"/>
    </row>
    <row r="641" spans="1:120" ht="18.75" x14ac:dyDescent="0.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  <c r="AA641" s="46"/>
      <c r="AB641" s="46"/>
      <c r="AC641" s="46"/>
      <c r="AD641" s="46"/>
      <c r="AE641" s="46"/>
      <c r="AF641" s="46"/>
      <c r="AG641" s="46"/>
      <c r="AH641" s="46"/>
      <c r="AI641" s="46"/>
      <c r="AJ641" s="46"/>
      <c r="AK641" s="46"/>
      <c r="AL641" s="46"/>
      <c r="AM641" s="46"/>
      <c r="AN641" s="46"/>
      <c r="AO641" s="46"/>
      <c r="AP641" s="46"/>
      <c r="AQ641" s="46"/>
      <c r="AR641" s="46"/>
      <c r="AS641" s="46"/>
      <c r="AT641" s="46"/>
      <c r="AU641" s="46"/>
      <c r="AV641" s="46"/>
      <c r="AW641" s="46"/>
      <c r="AX641" s="46"/>
      <c r="AY641" s="46"/>
      <c r="AZ641" s="46"/>
      <c r="BA641" s="46"/>
      <c r="BB641" s="46"/>
      <c r="BC641" s="46"/>
      <c r="BD641" s="46"/>
      <c r="BE641" s="46"/>
      <c r="BF641" s="46"/>
      <c r="BG641" s="46"/>
      <c r="BH641" s="46"/>
      <c r="BI641" s="48"/>
      <c r="BJ641" s="48"/>
      <c r="BK641" s="48"/>
      <c r="BL641" s="48"/>
      <c r="BM641" s="48"/>
      <c r="BN641" s="48"/>
      <c r="BO641" s="48"/>
      <c r="BP641" s="48"/>
      <c r="BQ641" s="48"/>
      <c r="BR641" s="48"/>
      <c r="BS641" s="48"/>
      <c r="BT641" s="48"/>
      <c r="BU641" s="48"/>
      <c r="BV641" s="48"/>
      <c r="BW641" s="48"/>
      <c r="BX641" s="48"/>
      <c r="BY641" s="48"/>
      <c r="BZ641" s="48"/>
      <c r="CA641" s="48"/>
      <c r="CB641" s="48"/>
      <c r="CC641" s="48"/>
      <c r="CD641" s="48"/>
      <c r="CE641" s="48"/>
      <c r="CF641" s="48"/>
      <c r="CG641" s="48"/>
      <c r="CH641" s="48"/>
      <c r="CI641" s="48"/>
      <c r="CJ641" s="48"/>
      <c r="CK641" s="48"/>
      <c r="CL641" s="48"/>
      <c r="CM641" s="48"/>
      <c r="CN641" s="48"/>
      <c r="CO641" s="48"/>
      <c r="CP641" s="48"/>
      <c r="CQ641" s="48"/>
      <c r="CR641" s="48"/>
      <c r="CS641" s="48"/>
      <c r="CT641" s="48"/>
      <c r="CU641" s="48"/>
      <c r="CV641" s="48"/>
      <c r="CW641" s="48"/>
      <c r="CX641" s="48"/>
      <c r="CY641" s="48"/>
      <c r="CZ641" s="48"/>
      <c r="DA641" s="48"/>
      <c r="DB641" s="48"/>
      <c r="DC641" s="48"/>
      <c r="DD641" s="48"/>
      <c r="DE641" s="48"/>
      <c r="DF641" s="48"/>
      <c r="DG641" s="48"/>
      <c r="DH641" s="48"/>
      <c r="DI641" s="48"/>
      <c r="DJ641" s="48"/>
      <c r="DK641" s="48"/>
      <c r="DL641" s="48"/>
      <c r="DM641" s="48"/>
      <c r="DN641" s="48"/>
      <c r="DO641" s="48"/>
      <c r="DP641" s="48"/>
    </row>
    <row r="642" spans="1:120" ht="18.75" x14ac:dyDescent="0.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  <c r="AA642" s="46"/>
      <c r="AB642" s="46"/>
      <c r="AC642" s="46"/>
      <c r="AD642" s="46"/>
      <c r="AE642" s="46"/>
      <c r="AF642" s="46"/>
      <c r="AG642" s="46"/>
      <c r="AH642" s="46"/>
      <c r="AI642" s="46"/>
      <c r="AJ642" s="46"/>
      <c r="AK642" s="46"/>
      <c r="AL642" s="46"/>
      <c r="AM642" s="46"/>
      <c r="AN642" s="46"/>
      <c r="AO642" s="46"/>
      <c r="AP642" s="46"/>
      <c r="AQ642" s="46"/>
      <c r="AR642" s="46"/>
      <c r="AS642" s="46"/>
      <c r="AT642" s="46"/>
      <c r="AU642" s="46"/>
      <c r="AV642" s="46"/>
      <c r="AW642" s="46"/>
      <c r="AX642" s="46"/>
      <c r="AY642" s="46"/>
      <c r="AZ642" s="46"/>
      <c r="BA642" s="46"/>
      <c r="BB642" s="46"/>
      <c r="BC642" s="46"/>
      <c r="BD642" s="46"/>
      <c r="BE642" s="46"/>
      <c r="BF642" s="46"/>
      <c r="BG642" s="46"/>
      <c r="BH642" s="46"/>
      <c r="BI642" s="48"/>
      <c r="BJ642" s="48"/>
      <c r="BK642" s="48"/>
      <c r="BL642" s="48"/>
      <c r="BM642" s="48"/>
      <c r="BN642" s="48"/>
      <c r="BO642" s="48"/>
      <c r="BP642" s="48"/>
      <c r="BQ642" s="48"/>
      <c r="BR642" s="48"/>
      <c r="BS642" s="48"/>
      <c r="BT642" s="48"/>
      <c r="BU642" s="48"/>
      <c r="BV642" s="48"/>
      <c r="BW642" s="48"/>
      <c r="BX642" s="48"/>
      <c r="BY642" s="48"/>
      <c r="BZ642" s="48"/>
      <c r="CA642" s="48"/>
      <c r="CB642" s="48"/>
      <c r="CC642" s="48"/>
      <c r="CD642" s="48"/>
      <c r="CE642" s="48"/>
      <c r="CF642" s="48"/>
      <c r="CG642" s="48"/>
      <c r="CH642" s="48"/>
      <c r="CI642" s="48"/>
      <c r="CJ642" s="48"/>
      <c r="CK642" s="48"/>
      <c r="CL642" s="48"/>
      <c r="CM642" s="48"/>
      <c r="CN642" s="48"/>
      <c r="CO642" s="48"/>
      <c r="CP642" s="48"/>
      <c r="CQ642" s="48"/>
      <c r="CR642" s="48"/>
      <c r="CS642" s="48"/>
      <c r="CT642" s="48"/>
      <c r="CU642" s="48"/>
      <c r="CV642" s="48"/>
      <c r="CW642" s="48"/>
      <c r="CX642" s="48"/>
      <c r="CY642" s="48"/>
      <c r="CZ642" s="48"/>
      <c r="DA642" s="48"/>
      <c r="DB642" s="48"/>
      <c r="DC642" s="48"/>
      <c r="DD642" s="48"/>
      <c r="DE642" s="48"/>
      <c r="DF642" s="48"/>
      <c r="DG642" s="48"/>
      <c r="DH642" s="48"/>
      <c r="DI642" s="48"/>
      <c r="DJ642" s="48"/>
      <c r="DK642" s="48"/>
      <c r="DL642" s="48"/>
      <c r="DM642" s="48"/>
      <c r="DN642" s="48"/>
      <c r="DO642" s="48"/>
      <c r="DP642" s="48"/>
    </row>
    <row r="643" spans="1:120" ht="18.75" x14ac:dyDescent="0.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  <c r="AA643" s="46"/>
      <c r="AB643" s="46"/>
      <c r="AC643" s="46"/>
      <c r="AD643" s="46"/>
      <c r="AE643" s="46"/>
      <c r="AF643" s="46"/>
      <c r="AG643" s="46"/>
      <c r="AH643" s="46"/>
      <c r="AI643" s="46"/>
      <c r="AJ643" s="46"/>
      <c r="AK643" s="46"/>
      <c r="AL643" s="46"/>
      <c r="AM643" s="46"/>
      <c r="AN643" s="46"/>
      <c r="AO643" s="46"/>
      <c r="AP643" s="46"/>
      <c r="AQ643" s="46"/>
      <c r="AR643" s="46"/>
      <c r="AS643" s="46"/>
      <c r="AT643" s="46"/>
      <c r="AU643" s="46"/>
      <c r="AV643" s="46"/>
      <c r="AW643" s="46"/>
      <c r="AX643" s="46"/>
      <c r="AY643" s="46"/>
      <c r="AZ643" s="46"/>
      <c r="BA643" s="46"/>
      <c r="BB643" s="46"/>
      <c r="BC643" s="46"/>
      <c r="BD643" s="46"/>
      <c r="BE643" s="46"/>
      <c r="BF643" s="46"/>
      <c r="BG643" s="46"/>
      <c r="BH643" s="46"/>
      <c r="BI643" s="48"/>
      <c r="BJ643" s="48"/>
      <c r="BK643" s="48"/>
      <c r="BL643" s="48"/>
      <c r="BM643" s="48"/>
      <c r="BN643" s="48"/>
      <c r="BO643" s="48"/>
      <c r="BP643" s="48"/>
      <c r="BQ643" s="48"/>
      <c r="BR643" s="48"/>
      <c r="BS643" s="48"/>
      <c r="BT643" s="48"/>
      <c r="BU643" s="48"/>
      <c r="BV643" s="48"/>
      <c r="BW643" s="48"/>
      <c r="BX643" s="48"/>
      <c r="BY643" s="48"/>
      <c r="BZ643" s="48"/>
      <c r="CA643" s="48"/>
      <c r="CB643" s="48"/>
      <c r="CC643" s="48"/>
      <c r="CD643" s="48"/>
      <c r="CE643" s="48"/>
      <c r="CF643" s="48"/>
      <c r="CG643" s="48"/>
      <c r="CH643" s="48"/>
      <c r="CI643" s="48"/>
      <c r="CJ643" s="48"/>
      <c r="CK643" s="48"/>
      <c r="CL643" s="48"/>
      <c r="CM643" s="48"/>
      <c r="CN643" s="48"/>
      <c r="CO643" s="48"/>
      <c r="CP643" s="48"/>
      <c r="CQ643" s="48"/>
      <c r="CR643" s="48"/>
      <c r="CS643" s="48"/>
      <c r="CT643" s="48"/>
      <c r="CU643" s="48"/>
      <c r="CV643" s="48"/>
      <c r="CW643" s="48"/>
      <c r="CX643" s="48"/>
      <c r="CY643" s="48"/>
      <c r="CZ643" s="48"/>
      <c r="DA643" s="48"/>
      <c r="DB643" s="48"/>
      <c r="DC643" s="48"/>
      <c r="DD643" s="48"/>
      <c r="DE643" s="48"/>
      <c r="DF643" s="48"/>
      <c r="DG643" s="48"/>
      <c r="DH643" s="48"/>
      <c r="DI643" s="48"/>
      <c r="DJ643" s="48"/>
      <c r="DK643" s="48"/>
      <c r="DL643" s="48"/>
      <c r="DM643" s="48"/>
      <c r="DN643" s="48"/>
      <c r="DO643" s="48"/>
      <c r="DP643" s="48"/>
    </row>
    <row r="644" spans="1:120" ht="18.75" x14ac:dyDescent="0.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  <c r="AA644" s="46"/>
      <c r="AB644" s="46"/>
      <c r="AC644" s="46"/>
      <c r="AD644" s="46"/>
      <c r="AE644" s="46"/>
      <c r="AF644" s="46"/>
      <c r="AG644" s="46"/>
      <c r="AH644" s="46"/>
      <c r="AI644" s="46"/>
      <c r="AJ644" s="46"/>
      <c r="AK644" s="46"/>
      <c r="AL644" s="46"/>
      <c r="AM644" s="46"/>
      <c r="AN644" s="46"/>
      <c r="AO644" s="46"/>
      <c r="AP644" s="46"/>
      <c r="AQ644" s="46"/>
      <c r="AR644" s="46"/>
      <c r="AS644" s="46"/>
      <c r="AT644" s="46"/>
      <c r="AU644" s="46"/>
      <c r="AV644" s="46"/>
      <c r="AW644" s="46"/>
      <c r="AX644" s="46"/>
      <c r="AY644" s="46"/>
      <c r="AZ644" s="46"/>
      <c r="BA644" s="46"/>
      <c r="BB644" s="46"/>
      <c r="BC644" s="46"/>
      <c r="BD644" s="46"/>
      <c r="BE644" s="46"/>
      <c r="BF644" s="46"/>
      <c r="BG644" s="46"/>
      <c r="BH644" s="46"/>
      <c r="BI644" s="48"/>
      <c r="BJ644" s="48"/>
      <c r="BK644" s="48"/>
      <c r="BL644" s="48"/>
      <c r="BM644" s="48"/>
      <c r="BN644" s="48"/>
      <c r="BO644" s="48"/>
      <c r="BP644" s="48"/>
      <c r="BQ644" s="48"/>
      <c r="BR644" s="48"/>
      <c r="BS644" s="48"/>
      <c r="BT644" s="48"/>
      <c r="BU644" s="48"/>
      <c r="BV644" s="48"/>
      <c r="BW644" s="48"/>
      <c r="BX644" s="48"/>
      <c r="BY644" s="48"/>
      <c r="BZ644" s="48"/>
      <c r="CA644" s="48"/>
      <c r="CB644" s="48"/>
      <c r="CC644" s="48"/>
      <c r="CD644" s="48"/>
      <c r="CE644" s="48"/>
      <c r="CF644" s="48"/>
      <c r="CG644" s="48"/>
      <c r="CH644" s="48"/>
      <c r="CI644" s="48"/>
      <c r="CJ644" s="48"/>
      <c r="CK644" s="48"/>
      <c r="CL644" s="48"/>
      <c r="CM644" s="48"/>
      <c r="CN644" s="48"/>
      <c r="CO644" s="48"/>
      <c r="CP644" s="48"/>
      <c r="CQ644" s="48"/>
      <c r="CR644" s="48"/>
      <c r="CS644" s="48"/>
      <c r="CT644" s="48"/>
      <c r="CU644" s="48"/>
      <c r="CV644" s="48"/>
      <c r="CW644" s="48"/>
      <c r="CX644" s="48"/>
      <c r="CY644" s="48"/>
      <c r="CZ644" s="48"/>
      <c r="DA644" s="48"/>
      <c r="DB644" s="48"/>
      <c r="DC644" s="48"/>
      <c r="DD644" s="48"/>
      <c r="DE644" s="48"/>
      <c r="DF644" s="48"/>
      <c r="DG644" s="48"/>
      <c r="DH644" s="48"/>
      <c r="DI644" s="48"/>
      <c r="DJ644" s="48"/>
      <c r="DK644" s="48"/>
      <c r="DL644" s="48"/>
      <c r="DM644" s="48"/>
      <c r="DN644" s="48"/>
      <c r="DO644" s="48"/>
      <c r="DP644" s="48"/>
    </row>
    <row r="645" spans="1:120" ht="18.75" x14ac:dyDescent="0.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  <c r="AA645" s="46"/>
      <c r="AB645" s="46"/>
      <c r="AC645" s="46"/>
      <c r="AD645" s="46"/>
      <c r="AE645" s="46"/>
      <c r="AF645" s="46"/>
      <c r="AG645" s="46"/>
      <c r="AH645" s="46"/>
      <c r="AI645" s="46"/>
      <c r="AJ645" s="46"/>
      <c r="AK645" s="46"/>
      <c r="AL645" s="46"/>
      <c r="AM645" s="46"/>
      <c r="AN645" s="46"/>
      <c r="AO645" s="46"/>
      <c r="AP645" s="46"/>
      <c r="AQ645" s="46"/>
      <c r="AR645" s="46"/>
      <c r="AS645" s="46"/>
      <c r="AT645" s="46"/>
      <c r="AU645" s="46"/>
      <c r="AV645" s="46"/>
      <c r="AW645" s="46"/>
      <c r="AX645" s="46"/>
      <c r="AY645" s="46"/>
      <c r="AZ645" s="46"/>
      <c r="BA645" s="46"/>
      <c r="BB645" s="46"/>
      <c r="BC645" s="46"/>
      <c r="BD645" s="46"/>
      <c r="BE645" s="46"/>
      <c r="BF645" s="46"/>
      <c r="BG645" s="46"/>
      <c r="BH645" s="46"/>
      <c r="BI645" s="48"/>
      <c r="BJ645" s="48"/>
      <c r="BK645" s="48"/>
      <c r="BL645" s="48"/>
      <c r="BM645" s="48"/>
      <c r="BN645" s="48"/>
      <c r="BO645" s="48"/>
      <c r="BP645" s="48"/>
      <c r="BQ645" s="48"/>
      <c r="BR645" s="48"/>
      <c r="BS645" s="48"/>
      <c r="BT645" s="48"/>
      <c r="BU645" s="48"/>
      <c r="BV645" s="48"/>
      <c r="BW645" s="48"/>
      <c r="BX645" s="48"/>
      <c r="BY645" s="48"/>
      <c r="BZ645" s="48"/>
      <c r="CA645" s="48"/>
      <c r="CB645" s="48"/>
      <c r="CC645" s="48"/>
      <c r="CD645" s="48"/>
      <c r="CE645" s="48"/>
      <c r="CF645" s="48"/>
      <c r="CG645" s="48"/>
      <c r="CH645" s="48"/>
      <c r="CI645" s="48"/>
      <c r="CJ645" s="48"/>
      <c r="CK645" s="48"/>
      <c r="CL645" s="48"/>
      <c r="CM645" s="48"/>
      <c r="CN645" s="48"/>
      <c r="CO645" s="48"/>
      <c r="CP645" s="48"/>
      <c r="CQ645" s="48"/>
      <c r="CR645" s="48"/>
      <c r="CS645" s="48"/>
      <c r="CT645" s="48"/>
      <c r="CU645" s="48"/>
      <c r="CV645" s="48"/>
      <c r="CW645" s="48"/>
      <c r="CX645" s="48"/>
      <c r="CY645" s="48"/>
      <c r="CZ645" s="48"/>
      <c r="DA645" s="48"/>
      <c r="DB645" s="48"/>
      <c r="DC645" s="48"/>
      <c r="DD645" s="48"/>
      <c r="DE645" s="48"/>
      <c r="DF645" s="48"/>
      <c r="DG645" s="48"/>
      <c r="DH645" s="48"/>
      <c r="DI645" s="48"/>
      <c r="DJ645" s="48"/>
      <c r="DK645" s="48"/>
      <c r="DL645" s="48"/>
      <c r="DM645" s="48"/>
      <c r="DN645" s="48"/>
      <c r="DO645" s="48"/>
      <c r="DP645" s="48"/>
    </row>
    <row r="646" spans="1:120" ht="18.75" x14ac:dyDescent="0.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  <c r="AA646" s="46"/>
      <c r="AB646" s="46"/>
      <c r="AC646" s="46"/>
      <c r="AD646" s="46"/>
      <c r="AE646" s="46"/>
      <c r="AF646" s="46"/>
      <c r="AG646" s="46"/>
      <c r="AH646" s="46"/>
      <c r="AI646" s="46"/>
      <c r="AJ646" s="46"/>
      <c r="AK646" s="46"/>
      <c r="AL646" s="46"/>
      <c r="AM646" s="46"/>
      <c r="AN646" s="46"/>
      <c r="AO646" s="46"/>
      <c r="AP646" s="46"/>
      <c r="AQ646" s="46"/>
      <c r="AR646" s="46"/>
      <c r="AS646" s="46"/>
      <c r="AT646" s="46"/>
      <c r="AU646" s="46"/>
      <c r="AV646" s="46"/>
      <c r="AW646" s="46"/>
      <c r="AX646" s="46"/>
      <c r="AY646" s="46"/>
      <c r="AZ646" s="46"/>
      <c r="BA646" s="46"/>
      <c r="BB646" s="46"/>
      <c r="BC646" s="46"/>
      <c r="BD646" s="46"/>
      <c r="BE646" s="46"/>
      <c r="BF646" s="46"/>
      <c r="BG646" s="46"/>
      <c r="BH646" s="46"/>
      <c r="BI646" s="48"/>
      <c r="BJ646" s="48"/>
      <c r="BK646" s="48"/>
      <c r="BL646" s="48"/>
      <c r="BM646" s="48"/>
      <c r="BN646" s="48"/>
      <c r="BO646" s="48"/>
      <c r="BP646" s="48"/>
      <c r="BQ646" s="48"/>
      <c r="BR646" s="48"/>
      <c r="BS646" s="48"/>
      <c r="BT646" s="48"/>
      <c r="BU646" s="48"/>
      <c r="BV646" s="48"/>
      <c r="BW646" s="48"/>
      <c r="BX646" s="48"/>
      <c r="BY646" s="48"/>
      <c r="BZ646" s="48"/>
      <c r="CA646" s="48"/>
      <c r="CB646" s="48"/>
      <c r="CC646" s="48"/>
      <c r="CD646" s="48"/>
      <c r="CE646" s="48"/>
      <c r="CF646" s="48"/>
      <c r="CG646" s="48"/>
      <c r="CH646" s="48"/>
      <c r="CI646" s="48"/>
      <c r="CJ646" s="48"/>
      <c r="CK646" s="48"/>
      <c r="CL646" s="48"/>
      <c r="CM646" s="48"/>
      <c r="CN646" s="48"/>
      <c r="CO646" s="48"/>
      <c r="CP646" s="48"/>
      <c r="CQ646" s="48"/>
      <c r="CR646" s="48"/>
      <c r="CS646" s="48"/>
      <c r="CT646" s="48"/>
      <c r="CU646" s="48"/>
      <c r="CV646" s="48"/>
      <c r="CW646" s="48"/>
      <c r="CX646" s="48"/>
      <c r="CY646" s="48"/>
      <c r="CZ646" s="48"/>
      <c r="DA646" s="48"/>
      <c r="DB646" s="48"/>
      <c r="DC646" s="48"/>
      <c r="DD646" s="48"/>
      <c r="DE646" s="48"/>
      <c r="DF646" s="48"/>
      <c r="DG646" s="48"/>
      <c r="DH646" s="48"/>
      <c r="DI646" s="48"/>
      <c r="DJ646" s="48"/>
      <c r="DK646" s="48"/>
      <c r="DL646" s="48"/>
      <c r="DM646" s="48"/>
      <c r="DN646" s="48"/>
      <c r="DO646" s="48"/>
      <c r="DP646" s="48"/>
    </row>
    <row r="647" spans="1:120" ht="18.75" x14ac:dyDescent="0.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  <c r="AA647" s="46"/>
      <c r="AB647" s="46"/>
      <c r="AC647" s="46"/>
      <c r="AD647" s="46"/>
      <c r="AE647" s="46"/>
      <c r="AF647" s="46"/>
      <c r="AG647" s="46"/>
      <c r="AH647" s="46"/>
      <c r="AI647" s="46"/>
      <c r="AJ647" s="46"/>
      <c r="AK647" s="46"/>
      <c r="AL647" s="46"/>
      <c r="AM647" s="46"/>
      <c r="AN647" s="46"/>
      <c r="AO647" s="46"/>
      <c r="AP647" s="46"/>
      <c r="AQ647" s="46"/>
      <c r="AR647" s="46"/>
      <c r="AS647" s="46"/>
      <c r="AT647" s="46"/>
      <c r="AU647" s="46"/>
      <c r="AV647" s="46"/>
      <c r="AW647" s="46"/>
      <c r="AX647" s="46"/>
      <c r="AY647" s="46"/>
      <c r="AZ647" s="46"/>
      <c r="BA647" s="46"/>
      <c r="BB647" s="46"/>
      <c r="BC647" s="46"/>
      <c r="BD647" s="46"/>
      <c r="BE647" s="46"/>
      <c r="BF647" s="46"/>
      <c r="BG647" s="46"/>
      <c r="BH647" s="46"/>
      <c r="BI647" s="48"/>
      <c r="BJ647" s="48"/>
      <c r="BK647" s="48"/>
      <c r="BL647" s="48"/>
      <c r="BM647" s="48"/>
      <c r="BN647" s="48"/>
      <c r="BO647" s="48"/>
      <c r="BP647" s="48"/>
      <c r="BQ647" s="48"/>
      <c r="BR647" s="48"/>
      <c r="BS647" s="48"/>
      <c r="BT647" s="48"/>
      <c r="BU647" s="48"/>
      <c r="BV647" s="48"/>
      <c r="BW647" s="48"/>
      <c r="BX647" s="48"/>
      <c r="BY647" s="48"/>
      <c r="BZ647" s="48"/>
      <c r="CA647" s="48"/>
      <c r="CB647" s="48"/>
      <c r="CC647" s="48"/>
      <c r="CD647" s="48"/>
      <c r="CE647" s="48"/>
      <c r="CF647" s="48"/>
      <c r="CG647" s="48"/>
      <c r="CH647" s="48"/>
      <c r="CI647" s="48"/>
      <c r="CJ647" s="48"/>
      <c r="CK647" s="48"/>
      <c r="CL647" s="48"/>
      <c r="CM647" s="48"/>
      <c r="CN647" s="48"/>
      <c r="CO647" s="48"/>
      <c r="CP647" s="48"/>
      <c r="CQ647" s="48"/>
      <c r="CR647" s="48"/>
      <c r="CS647" s="48"/>
      <c r="CT647" s="48"/>
      <c r="CU647" s="48"/>
      <c r="CV647" s="48"/>
      <c r="CW647" s="48"/>
      <c r="CX647" s="48"/>
      <c r="CY647" s="48"/>
      <c r="CZ647" s="48"/>
      <c r="DA647" s="48"/>
      <c r="DB647" s="48"/>
      <c r="DC647" s="48"/>
      <c r="DD647" s="48"/>
      <c r="DE647" s="48"/>
      <c r="DF647" s="48"/>
      <c r="DG647" s="48"/>
      <c r="DH647" s="48"/>
      <c r="DI647" s="48"/>
      <c r="DJ647" s="48"/>
      <c r="DK647" s="48"/>
      <c r="DL647" s="48"/>
      <c r="DM647" s="48"/>
      <c r="DN647" s="48"/>
      <c r="DO647" s="48"/>
      <c r="DP647" s="48"/>
    </row>
    <row r="648" spans="1:120" ht="18.75" x14ac:dyDescent="0.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  <c r="AA648" s="46"/>
      <c r="AB648" s="46"/>
      <c r="AC648" s="46"/>
      <c r="AD648" s="46"/>
      <c r="AE648" s="46"/>
      <c r="AF648" s="46"/>
      <c r="AG648" s="46"/>
      <c r="AH648" s="46"/>
      <c r="AI648" s="46"/>
      <c r="AJ648" s="46"/>
      <c r="AK648" s="46"/>
      <c r="AL648" s="46"/>
      <c r="AM648" s="46"/>
      <c r="AN648" s="46"/>
      <c r="AO648" s="46"/>
      <c r="AP648" s="46"/>
      <c r="AQ648" s="46"/>
      <c r="AR648" s="46"/>
      <c r="AS648" s="46"/>
      <c r="AT648" s="46"/>
      <c r="AU648" s="46"/>
      <c r="AV648" s="46"/>
      <c r="AW648" s="46"/>
      <c r="AX648" s="46"/>
      <c r="AY648" s="46"/>
      <c r="AZ648" s="46"/>
      <c r="BA648" s="46"/>
      <c r="BB648" s="46"/>
      <c r="BC648" s="46"/>
      <c r="BD648" s="46"/>
      <c r="BE648" s="46"/>
      <c r="BF648" s="46"/>
      <c r="BG648" s="46"/>
      <c r="BH648" s="46"/>
      <c r="BI648" s="48"/>
      <c r="BJ648" s="48"/>
      <c r="BK648" s="48"/>
      <c r="BL648" s="48"/>
      <c r="BM648" s="48"/>
      <c r="BN648" s="48"/>
      <c r="BO648" s="48"/>
      <c r="BP648" s="48"/>
      <c r="BQ648" s="48"/>
      <c r="BR648" s="48"/>
      <c r="BS648" s="48"/>
      <c r="BT648" s="48"/>
      <c r="BU648" s="48"/>
      <c r="BV648" s="48"/>
      <c r="BW648" s="48"/>
      <c r="BX648" s="48"/>
      <c r="BY648" s="48"/>
      <c r="BZ648" s="48"/>
      <c r="CA648" s="48"/>
      <c r="CB648" s="48"/>
      <c r="CC648" s="48"/>
      <c r="CD648" s="48"/>
      <c r="CE648" s="48"/>
      <c r="CF648" s="48"/>
      <c r="CG648" s="48"/>
      <c r="CH648" s="48"/>
      <c r="CI648" s="48"/>
      <c r="CJ648" s="48"/>
      <c r="CK648" s="48"/>
      <c r="CL648" s="48"/>
      <c r="CM648" s="48"/>
      <c r="CN648" s="48"/>
      <c r="CO648" s="48"/>
      <c r="CP648" s="48"/>
      <c r="CQ648" s="48"/>
      <c r="CR648" s="48"/>
      <c r="CS648" s="48"/>
      <c r="CT648" s="48"/>
      <c r="CU648" s="48"/>
      <c r="CV648" s="48"/>
      <c r="CW648" s="48"/>
      <c r="CX648" s="48"/>
      <c r="CY648" s="48"/>
      <c r="CZ648" s="48"/>
      <c r="DA648" s="48"/>
      <c r="DB648" s="48"/>
      <c r="DC648" s="48"/>
      <c r="DD648" s="48"/>
      <c r="DE648" s="48"/>
      <c r="DF648" s="48"/>
      <c r="DG648" s="48"/>
      <c r="DH648" s="48"/>
      <c r="DI648" s="48"/>
      <c r="DJ648" s="48"/>
      <c r="DK648" s="48"/>
      <c r="DL648" s="48"/>
      <c r="DM648" s="48"/>
      <c r="DN648" s="48"/>
      <c r="DO648" s="48"/>
      <c r="DP648" s="48"/>
    </row>
    <row r="649" spans="1:120" ht="18.75" x14ac:dyDescent="0.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  <c r="AA649" s="46"/>
      <c r="AB649" s="46"/>
      <c r="AC649" s="46"/>
      <c r="AD649" s="46"/>
      <c r="AE649" s="46"/>
      <c r="AF649" s="46"/>
      <c r="AG649" s="46"/>
      <c r="AH649" s="46"/>
      <c r="AI649" s="46"/>
      <c r="AJ649" s="46"/>
      <c r="AK649" s="46"/>
      <c r="AL649" s="46"/>
      <c r="AM649" s="46"/>
      <c r="AN649" s="46"/>
      <c r="AO649" s="46"/>
      <c r="AP649" s="46"/>
      <c r="AQ649" s="46"/>
      <c r="AR649" s="46"/>
      <c r="AS649" s="46"/>
      <c r="AT649" s="46"/>
      <c r="AU649" s="46"/>
      <c r="AV649" s="46"/>
      <c r="AW649" s="46"/>
      <c r="AX649" s="46"/>
      <c r="AY649" s="46"/>
      <c r="AZ649" s="46"/>
      <c r="BA649" s="46"/>
      <c r="BB649" s="46"/>
      <c r="BC649" s="46"/>
      <c r="BD649" s="46"/>
      <c r="BE649" s="46"/>
      <c r="BF649" s="46"/>
      <c r="BG649" s="46"/>
      <c r="BH649" s="46"/>
      <c r="BI649" s="48"/>
      <c r="BJ649" s="48"/>
      <c r="BK649" s="48"/>
      <c r="BL649" s="48"/>
      <c r="BM649" s="48"/>
      <c r="BN649" s="48"/>
      <c r="BO649" s="48"/>
      <c r="BP649" s="48"/>
      <c r="BQ649" s="48"/>
      <c r="BR649" s="48"/>
      <c r="BS649" s="48"/>
      <c r="BT649" s="48"/>
      <c r="BU649" s="48"/>
      <c r="BV649" s="48"/>
      <c r="BW649" s="48"/>
      <c r="BX649" s="48"/>
      <c r="BY649" s="48"/>
      <c r="BZ649" s="48"/>
      <c r="CA649" s="48"/>
      <c r="CB649" s="48"/>
      <c r="CC649" s="48"/>
      <c r="CD649" s="48"/>
      <c r="CE649" s="48"/>
      <c r="CF649" s="48"/>
      <c r="CG649" s="48"/>
      <c r="CH649" s="48"/>
      <c r="CI649" s="48"/>
      <c r="CJ649" s="48"/>
      <c r="CK649" s="48"/>
      <c r="CL649" s="48"/>
      <c r="CM649" s="48"/>
      <c r="CN649" s="48"/>
      <c r="CO649" s="48"/>
      <c r="CP649" s="48"/>
      <c r="CQ649" s="48"/>
      <c r="CR649" s="48"/>
      <c r="CS649" s="48"/>
      <c r="CT649" s="48"/>
      <c r="CU649" s="48"/>
      <c r="CV649" s="48"/>
      <c r="CW649" s="48"/>
      <c r="CX649" s="48"/>
      <c r="CY649" s="48"/>
      <c r="CZ649" s="48"/>
      <c r="DA649" s="48"/>
      <c r="DB649" s="48"/>
      <c r="DC649" s="48"/>
      <c r="DD649" s="48"/>
      <c r="DE649" s="48"/>
      <c r="DF649" s="48"/>
      <c r="DG649" s="48"/>
      <c r="DH649" s="48"/>
      <c r="DI649" s="48"/>
      <c r="DJ649" s="48"/>
      <c r="DK649" s="48"/>
      <c r="DL649" s="48"/>
      <c r="DM649" s="48"/>
      <c r="DN649" s="48"/>
      <c r="DO649" s="48"/>
      <c r="DP649" s="48"/>
    </row>
    <row r="650" spans="1:120" ht="18.75" x14ac:dyDescent="0.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  <c r="AA650" s="46"/>
      <c r="AB650" s="46"/>
      <c r="AC650" s="46"/>
      <c r="AD650" s="46"/>
      <c r="AE650" s="46"/>
      <c r="AF650" s="46"/>
      <c r="AG650" s="46"/>
      <c r="AH650" s="46"/>
      <c r="AI650" s="46"/>
      <c r="AJ650" s="46"/>
      <c r="AK650" s="46"/>
      <c r="AL650" s="46"/>
      <c r="AM650" s="46"/>
      <c r="AN650" s="46"/>
      <c r="AO650" s="46"/>
      <c r="AP650" s="46"/>
      <c r="AQ650" s="46"/>
      <c r="AR650" s="46"/>
      <c r="AS650" s="46"/>
      <c r="AT650" s="46"/>
      <c r="AU650" s="46"/>
      <c r="AV650" s="46"/>
      <c r="AW650" s="46"/>
      <c r="AX650" s="46"/>
      <c r="AY650" s="46"/>
      <c r="AZ650" s="46"/>
      <c r="BA650" s="46"/>
      <c r="BB650" s="46"/>
      <c r="BC650" s="46"/>
      <c r="BD650" s="46"/>
      <c r="BE650" s="46"/>
      <c r="BF650" s="46"/>
      <c r="BG650" s="46"/>
      <c r="BH650" s="46"/>
      <c r="BI650" s="48"/>
      <c r="BJ650" s="48"/>
      <c r="BK650" s="48"/>
      <c r="BL650" s="48"/>
      <c r="BM650" s="48"/>
      <c r="BN650" s="48"/>
      <c r="BO650" s="48"/>
      <c r="BP650" s="48"/>
      <c r="BQ650" s="48"/>
      <c r="BR650" s="48"/>
      <c r="BS650" s="48"/>
      <c r="BT650" s="48"/>
      <c r="BU650" s="48"/>
      <c r="BV650" s="48"/>
      <c r="BW650" s="48"/>
      <c r="BX650" s="48"/>
      <c r="BY650" s="48"/>
      <c r="BZ650" s="48"/>
      <c r="CA650" s="48"/>
      <c r="CB650" s="48"/>
      <c r="CC650" s="48"/>
      <c r="CD650" s="48"/>
      <c r="CE650" s="48"/>
      <c r="CF650" s="48"/>
      <c r="CG650" s="48"/>
      <c r="CH650" s="48"/>
      <c r="CI650" s="48"/>
      <c r="CJ650" s="48"/>
      <c r="CK650" s="48"/>
      <c r="CL650" s="48"/>
      <c r="CM650" s="48"/>
      <c r="CN650" s="48"/>
      <c r="CO650" s="48"/>
      <c r="CP650" s="48"/>
      <c r="CQ650" s="48"/>
      <c r="CR650" s="48"/>
      <c r="CS650" s="48"/>
      <c r="CT650" s="48"/>
      <c r="CU650" s="48"/>
      <c r="CV650" s="48"/>
      <c r="CW650" s="48"/>
      <c r="CX650" s="48"/>
      <c r="CY650" s="48"/>
      <c r="CZ650" s="48"/>
      <c r="DA650" s="48"/>
      <c r="DB650" s="48"/>
      <c r="DC650" s="48"/>
      <c r="DD650" s="48"/>
      <c r="DE650" s="48"/>
      <c r="DF650" s="48"/>
      <c r="DG650" s="48"/>
      <c r="DH650" s="48"/>
      <c r="DI650" s="48"/>
      <c r="DJ650" s="48"/>
      <c r="DK650" s="48"/>
      <c r="DL650" s="48"/>
      <c r="DM650" s="48"/>
      <c r="DN650" s="48"/>
      <c r="DO650" s="48"/>
      <c r="DP650" s="48"/>
    </row>
    <row r="651" spans="1:120" ht="18.75" x14ac:dyDescent="0.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  <c r="AA651" s="46"/>
      <c r="AB651" s="46"/>
      <c r="AC651" s="46"/>
      <c r="AD651" s="46"/>
      <c r="AE651" s="46"/>
      <c r="AF651" s="46"/>
      <c r="AG651" s="46"/>
      <c r="AH651" s="46"/>
      <c r="AI651" s="46"/>
      <c r="AJ651" s="46"/>
      <c r="AK651" s="46"/>
      <c r="AL651" s="46"/>
      <c r="AM651" s="46"/>
      <c r="AN651" s="46"/>
      <c r="AO651" s="46"/>
      <c r="AP651" s="46"/>
      <c r="AQ651" s="46"/>
      <c r="AR651" s="46"/>
      <c r="AS651" s="46"/>
      <c r="AT651" s="46"/>
      <c r="AU651" s="46"/>
      <c r="AV651" s="46"/>
      <c r="AW651" s="46"/>
      <c r="AX651" s="46"/>
      <c r="AY651" s="46"/>
      <c r="AZ651" s="46"/>
      <c r="BA651" s="46"/>
      <c r="BB651" s="46"/>
      <c r="BC651" s="46"/>
      <c r="BD651" s="46"/>
      <c r="BE651" s="46"/>
      <c r="BF651" s="46"/>
      <c r="BG651" s="46"/>
      <c r="BH651" s="46"/>
      <c r="BI651" s="48"/>
      <c r="BJ651" s="48"/>
      <c r="BK651" s="48"/>
      <c r="BL651" s="48"/>
      <c r="BM651" s="48"/>
      <c r="BN651" s="48"/>
      <c r="BO651" s="48"/>
      <c r="BP651" s="48"/>
      <c r="BQ651" s="48"/>
      <c r="BR651" s="48"/>
      <c r="BS651" s="48"/>
      <c r="BT651" s="48"/>
      <c r="BU651" s="48"/>
      <c r="BV651" s="48"/>
      <c r="BW651" s="48"/>
      <c r="BX651" s="48"/>
      <c r="BY651" s="48"/>
      <c r="BZ651" s="48"/>
      <c r="CA651" s="48"/>
      <c r="CB651" s="48"/>
      <c r="CC651" s="48"/>
      <c r="CD651" s="48"/>
      <c r="CE651" s="48"/>
      <c r="CF651" s="48"/>
      <c r="CG651" s="48"/>
      <c r="CH651" s="48"/>
      <c r="CI651" s="48"/>
      <c r="CJ651" s="48"/>
      <c r="CK651" s="48"/>
      <c r="CL651" s="48"/>
      <c r="CM651" s="48"/>
      <c r="CN651" s="48"/>
      <c r="CO651" s="48"/>
      <c r="CP651" s="48"/>
      <c r="CQ651" s="48"/>
      <c r="CR651" s="48"/>
      <c r="CS651" s="48"/>
      <c r="CT651" s="48"/>
      <c r="CU651" s="48"/>
      <c r="CV651" s="48"/>
      <c r="CW651" s="48"/>
      <c r="CX651" s="48"/>
      <c r="CY651" s="48"/>
      <c r="CZ651" s="48"/>
      <c r="DA651" s="48"/>
      <c r="DB651" s="48"/>
      <c r="DC651" s="48"/>
      <c r="DD651" s="48"/>
      <c r="DE651" s="48"/>
      <c r="DF651" s="48"/>
      <c r="DG651" s="48"/>
      <c r="DH651" s="48"/>
      <c r="DI651" s="48"/>
      <c r="DJ651" s="48"/>
      <c r="DK651" s="48"/>
      <c r="DL651" s="48"/>
      <c r="DM651" s="48"/>
      <c r="DN651" s="48"/>
      <c r="DO651" s="48"/>
      <c r="DP651" s="48"/>
    </row>
    <row r="652" spans="1:120" ht="18.75" x14ac:dyDescent="0.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  <c r="AA652" s="46"/>
      <c r="AB652" s="46"/>
      <c r="AC652" s="46"/>
      <c r="AD652" s="46"/>
      <c r="AE652" s="46"/>
      <c r="AF652" s="46"/>
      <c r="AG652" s="46"/>
      <c r="AH652" s="46"/>
      <c r="AI652" s="46"/>
      <c r="AJ652" s="46"/>
      <c r="AK652" s="46"/>
      <c r="AL652" s="46"/>
      <c r="AM652" s="46"/>
      <c r="AN652" s="46"/>
      <c r="AO652" s="46"/>
      <c r="AP652" s="46"/>
      <c r="AQ652" s="46"/>
      <c r="AR652" s="46"/>
      <c r="AS652" s="46"/>
      <c r="AT652" s="46"/>
      <c r="AU652" s="46"/>
      <c r="AV652" s="46"/>
      <c r="AW652" s="46"/>
      <c r="AX652" s="46"/>
      <c r="AY652" s="46"/>
      <c r="AZ652" s="46"/>
      <c r="BA652" s="46"/>
      <c r="BB652" s="46"/>
      <c r="BC652" s="46"/>
      <c r="BD652" s="46"/>
      <c r="BE652" s="46"/>
      <c r="BF652" s="46"/>
      <c r="BG652" s="46"/>
      <c r="BH652" s="46"/>
      <c r="BI652" s="48"/>
      <c r="BJ652" s="48"/>
      <c r="BK652" s="48"/>
      <c r="BL652" s="48"/>
      <c r="BM652" s="48"/>
      <c r="BN652" s="48"/>
      <c r="BO652" s="48"/>
      <c r="BP652" s="48"/>
      <c r="BQ652" s="48"/>
      <c r="BR652" s="48"/>
      <c r="BS652" s="48"/>
      <c r="BT652" s="48"/>
      <c r="BU652" s="48"/>
      <c r="BV652" s="48"/>
      <c r="BW652" s="48"/>
      <c r="BX652" s="48"/>
      <c r="BY652" s="48"/>
      <c r="BZ652" s="48"/>
      <c r="CA652" s="48"/>
      <c r="CB652" s="48"/>
      <c r="CC652" s="48"/>
      <c r="CD652" s="48"/>
      <c r="CE652" s="48"/>
      <c r="CF652" s="48"/>
      <c r="CG652" s="48"/>
      <c r="CH652" s="48"/>
      <c r="CI652" s="48"/>
      <c r="CJ652" s="48"/>
      <c r="CK652" s="48"/>
      <c r="CL652" s="48"/>
      <c r="CM652" s="48"/>
      <c r="CN652" s="48"/>
      <c r="CO652" s="48"/>
      <c r="CP652" s="48"/>
      <c r="CQ652" s="48"/>
      <c r="CR652" s="48"/>
      <c r="CS652" s="48"/>
      <c r="CT652" s="48"/>
      <c r="CU652" s="48"/>
      <c r="CV652" s="48"/>
      <c r="CW652" s="48"/>
      <c r="CX652" s="48"/>
      <c r="CY652" s="48"/>
      <c r="CZ652" s="48"/>
      <c r="DA652" s="48"/>
      <c r="DB652" s="48"/>
      <c r="DC652" s="48"/>
      <c r="DD652" s="48"/>
      <c r="DE652" s="48"/>
      <c r="DF652" s="48"/>
      <c r="DG652" s="48"/>
      <c r="DH652" s="48"/>
      <c r="DI652" s="48"/>
      <c r="DJ652" s="48"/>
      <c r="DK652" s="48"/>
      <c r="DL652" s="48"/>
      <c r="DM652" s="48"/>
      <c r="DN652" s="48"/>
      <c r="DO652" s="48"/>
      <c r="DP652" s="48"/>
    </row>
    <row r="653" spans="1:120" ht="18.75" x14ac:dyDescent="0.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  <c r="AA653" s="46"/>
      <c r="AB653" s="46"/>
      <c r="AC653" s="46"/>
      <c r="AD653" s="46"/>
      <c r="AE653" s="46"/>
      <c r="AF653" s="46"/>
      <c r="AG653" s="46"/>
      <c r="AH653" s="46"/>
      <c r="AI653" s="46"/>
      <c r="AJ653" s="46"/>
      <c r="AK653" s="46"/>
      <c r="AL653" s="46"/>
      <c r="AM653" s="46"/>
      <c r="AN653" s="46"/>
      <c r="AO653" s="46"/>
      <c r="AP653" s="46"/>
      <c r="AQ653" s="46"/>
      <c r="AR653" s="46"/>
      <c r="AS653" s="46"/>
      <c r="AT653" s="46"/>
      <c r="AU653" s="46"/>
      <c r="AV653" s="46"/>
      <c r="AW653" s="46"/>
      <c r="AX653" s="46"/>
      <c r="AY653" s="46"/>
      <c r="AZ653" s="46"/>
      <c r="BA653" s="46"/>
      <c r="BB653" s="46"/>
      <c r="BC653" s="46"/>
      <c r="BD653" s="46"/>
      <c r="BE653" s="46"/>
      <c r="BF653" s="46"/>
      <c r="BG653" s="46"/>
      <c r="BH653" s="46"/>
      <c r="BI653" s="48"/>
      <c r="BJ653" s="48"/>
      <c r="BK653" s="48"/>
      <c r="BL653" s="48"/>
      <c r="BM653" s="48"/>
      <c r="BN653" s="48"/>
      <c r="BO653" s="48"/>
      <c r="BP653" s="48"/>
      <c r="BQ653" s="48"/>
      <c r="BR653" s="48"/>
      <c r="BS653" s="48"/>
      <c r="BT653" s="48"/>
      <c r="BU653" s="48"/>
      <c r="BV653" s="48"/>
      <c r="BW653" s="48"/>
      <c r="BX653" s="48"/>
      <c r="BY653" s="48"/>
      <c r="BZ653" s="48"/>
      <c r="CA653" s="48"/>
      <c r="CB653" s="48"/>
      <c r="CC653" s="48"/>
      <c r="CD653" s="48"/>
      <c r="CE653" s="48"/>
      <c r="CF653" s="48"/>
      <c r="CG653" s="48"/>
      <c r="CH653" s="48"/>
      <c r="CI653" s="48"/>
      <c r="CJ653" s="48"/>
      <c r="CK653" s="48"/>
      <c r="CL653" s="48"/>
      <c r="CM653" s="48"/>
      <c r="CN653" s="48"/>
      <c r="CO653" s="48"/>
      <c r="CP653" s="48"/>
      <c r="CQ653" s="48"/>
      <c r="CR653" s="48"/>
      <c r="CS653" s="48"/>
      <c r="CT653" s="48"/>
      <c r="CU653" s="48"/>
      <c r="CV653" s="48"/>
      <c r="CW653" s="48"/>
      <c r="CX653" s="48"/>
      <c r="CY653" s="48"/>
      <c r="CZ653" s="48"/>
      <c r="DA653" s="48"/>
      <c r="DB653" s="48"/>
      <c r="DC653" s="48"/>
      <c r="DD653" s="48"/>
      <c r="DE653" s="48"/>
      <c r="DF653" s="48"/>
      <c r="DG653" s="48"/>
      <c r="DH653" s="48"/>
      <c r="DI653" s="48"/>
      <c r="DJ653" s="48"/>
      <c r="DK653" s="48"/>
      <c r="DL653" s="48"/>
      <c r="DM653" s="48"/>
      <c r="DN653" s="48"/>
      <c r="DO653" s="48"/>
      <c r="DP653" s="48"/>
    </row>
    <row r="654" spans="1:120" ht="18.75" x14ac:dyDescent="0.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  <c r="AA654" s="46"/>
      <c r="AB654" s="46"/>
      <c r="AC654" s="46"/>
      <c r="AD654" s="46"/>
      <c r="AE654" s="46"/>
      <c r="AF654" s="46"/>
      <c r="AG654" s="46"/>
      <c r="AH654" s="46"/>
      <c r="AI654" s="46"/>
      <c r="AJ654" s="46"/>
      <c r="AK654" s="46"/>
      <c r="AL654" s="46"/>
      <c r="AM654" s="46"/>
      <c r="AN654" s="46"/>
      <c r="AO654" s="46"/>
      <c r="AP654" s="46"/>
      <c r="AQ654" s="46"/>
      <c r="AR654" s="46"/>
      <c r="AS654" s="46"/>
      <c r="AT654" s="46"/>
      <c r="AU654" s="46"/>
      <c r="AV654" s="46"/>
      <c r="AW654" s="46"/>
      <c r="AX654" s="46"/>
      <c r="AY654" s="46"/>
      <c r="AZ654" s="46"/>
      <c r="BA654" s="46"/>
      <c r="BB654" s="46"/>
      <c r="BC654" s="46"/>
      <c r="BD654" s="46"/>
      <c r="BE654" s="46"/>
      <c r="BF654" s="46"/>
      <c r="BG654" s="46"/>
      <c r="BH654" s="46"/>
      <c r="BI654" s="48"/>
      <c r="BJ654" s="48"/>
      <c r="BK654" s="48"/>
      <c r="BL654" s="48"/>
      <c r="BM654" s="48"/>
      <c r="BN654" s="48"/>
      <c r="BO654" s="48"/>
      <c r="BP654" s="48"/>
      <c r="BQ654" s="48"/>
      <c r="BR654" s="48"/>
      <c r="BS654" s="48"/>
      <c r="BT654" s="48"/>
      <c r="BU654" s="48"/>
      <c r="BV654" s="48"/>
      <c r="BW654" s="48"/>
      <c r="BX654" s="48"/>
      <c r="BY654" s="48"/>
      <c r="BZ654" s="48"/>
      <c r="CA654" s="48"/>
      <c r="CB654" s="48"/>
      <c r="CC654" s="48"/>
      <c r="CD654" s="48"/>
      <c r="CE654" s="48"/>
      <c r="CF654" s="48"/>
      <c r="CG654" s="48"/>
      <c r="CH654" s="48"/>
      <c r="CI654" s="48"/>
      <c r="CJ654" s="48"/>
      <c r="CK654" s="48"/>
      <c r="CL654" s="48"/>
      <c r="CM654" s="48"/>
      <c r="CN654" s="48"/>
      <c r="CO654" s="48"/>
      <c r="CP654" s="48"/>
      <c r="CQ654" s="48"/>
      <c r="CR654" s="48"/>
      <c r="CS654" s="48"/>
      <c r="CT654" s="48"/>
      <c r="CU654" s="48"/>
      <c r="CV654" s="48"/>
      <c r="CW654" s="48"/>
      <c r="CX654" s="48"/>
      <c r="CY654" s="48"/>
      <c r="CZ654" s="48"/>
      <c r="DA654" s="48"/>
      <c r="DB654" s="48"/>
      <c r="DC654" s="48"/>
      <c r="DD654" s="48"/>
      <c r="DE654" s="48"/>
      <c r="DF654" s="48"/>
      <c r="DG654" s="48"/>
      <c r="DH654" s="48"/>
      <c r="DI654" s="48"/>
      <c r="DJ654" s="48"/>
      <c r="DK654" s="48"/>
      <c r="DL654" s="48"/>
      <c r="DM654" s="48"/>
      <c r="DN654" s="48"/>
      <c r="DO654" s="48"/>
      <c r="DP654" s="48"/>
    </row>
    <row r="655" spans="1:120" ht="18.75" x14ac:dyDescent="0.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  <c r="AA655" s="46"/>
      <c r="AB655" s="46"/>
      <c r="AC655" s="46"/>
      <c r="AD655" s="46"/>
      <c r="AE655" s="46"/>
      <c r="AF655" s="46"/>
      <c r="AG655" s="46"/>
      <c r="AH655" s="46"/>
      <c r="AI655" s="46"/>
      <c r="AJ655" s="46"/>
      <c r="AK655" s="46"/>
      <c r="AL655" s="46"/>
      <c r="AM655" s="46"/>
      <c r="AN655" s="46"/>
      <c r="AO655" s="46"/>
      <c r="AP655" s="46"/>
      <c r="AQ655" s="46"/>
      <c r="AR655" s="46"/>
      <c r="AS655" s="46"/>
      <c r="AT655" s="46"/>
      <c r="AU655" s="46"/>
      <c r="AV655" s="46"/>
      <c r="AW655" s="46"/>
      <c r="AX655" s="46"/>
      <c r="AY655" s="46"/>
      <c r="AZ655" s="46"/>
      <c r="BA655" s="46"/>
      <c r="BB655" s="46"/>
      <c r="BC655" s="46"/>
      <c r="BD655" s="46"/>
      <c r="BE655" s="46"/>
      <c r="BF655" s="46"/>
      <c r="BG655" s="46"/>
      <c r="BH655" s="46"/>
      <c r="BI655" s="48"/>
      <c r="BJ655" s="48"/>
      <c r="BK655" s="48"/>
      <c r="BL655" s="48"/>
      <c r="BM655" s="48"/>
      <c r="BN655" s="48"/>
      <c r="BO655" s="48"/>
      <c r="BP655" s="48"/>
      <c r="BQ655" s="48"/>
      <c r="BR655" s="48"/>
      <c r="BS655" s="48"/>
      <c r="BT655" s="48"/>
      <c r="BU655" s="48"/>
      <c r="BV655" s="48"/>
      <c r="BW655" s="48"/>
      <c r="BX655" s="48"/>
      <c r="BY655" s="48"/>
      <c r="BZ655" s="48"/>
      <c r="CA655" s="48"/>
      <c r="CB655" s="48"/>
      <c r="CC655" s="48"/>
      <c r="CD655" s="48"/>
      <c r="CE655" s="48"/>
      <c r="CF655" s="48"/>
      <c r="CG655" s="48"/>
      <c r="CH655" s="48"/>
      <c r="CI655" s="48"/>
      <c r="CJ655" s="48"/>
      <c r="CK655" s="48"/>
      <c r="CL655" s="48"/>
      <c r="CM655" s="48"/>
      <c r="CN655" s="48"/>
      <c r="CO655" s="48"/>
      <c r="CP655" s="48"/>
      <c r="CQ655" s="48"/>
      <c r="CR655" s="48"/>
      <c r="CS655" s="48"/>
      <c r="CT655" s="48"/>
      <c r="CU655" s="48"/>
      <c r="CV655" s="48"/>
      <c r="CW655" s="48"/>
      <c r="CX655" s="48"/>
      <c r="CY655" s="48"/>
      <c r="CZ655" s="48"/>
      <c r="DA655" s="48"/>
      <c r="DB655" s="48"/>
      <c r="DC655" s="48"/>
      <c r="DD655" s="48"/>
      <c r="DE655" s="48"/>
      <c r="DF655" s="48"/>
      <c r="DG655" s="48"/>
      <c r="DH655" s="48"/>
      <c r="DI655" s="48"/>
      <c r="DJ655" s="48"/>
      <c r="DK655" s="48"/>
      <c r="DL655" s="48"/>
      <c r="DM655" s="48"/>
      <c r="DN655" s="48"/>
      <c r="DO655" s="48"/>
      <c r="DP655" s="48"/>
    </row>
    <row r="656" spans="1:120" ht="18.75" x14ac:dyDescent="0.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  <c r="AA656" s="46"/>
      <c r="AB656" s="46"/>
      <c r="AC656" s="46"/>
      <c r="AD656" s="46"/>
      <c r="AE656" s="46"/>
      <c r="AF656" s="46"/>
      <c r="AG656" s="46"/>
      <c r="AH656" s="46"/>
      <c r="AI656" s="46"/>
      <c r="AJ656" s="46"/>
      <c r="AK656" s="46"/>
      <c r="AL656" s="46"/>
      <c r="AM656" s="46"/>
      <c r="AN656" s="46"/>
      <c r="AO656" s="46"/>
      <c r="AP656" s="46"/>
      <c r="AQ656" s="46"/>
      <c r="AR656" s="46"/>
      <c r="AS656" s="46"/>
      <c r="AT656" s="46"/>
      <c r="AU656" s="46"/>
      <c r="AV656" s="46"/>
      <c r="AW656" s="46"/>
      <c r="AX656" s="46"/>
      <c r="AY656" s="46"/>
      <c r="AZ656" s="46"/>
      <c r="BA656" s="46"/>
      <c r="BB656" s="46"/>
      <c r="BC656" s="46"/>
      <c r="BD656" s="46"/>
      <c r="BE656" s="46"/>
      <c r="BF656" s="46"/>
      <c r="BG656" s="46"/>
      <c r="BH656" s="46"/>
      <c r="BI656" s="48"/>
      <c r="BJ656" s="48"/>
      <c r="BK656" s="48"/>
      <c r="BL656" s="48"/>
      <c r="BM656" s="48"/>
      <c r="BN656" s="48"/>
      <c r="BO656" s="48"/>
      <c r="BP656" s="48"/>
      <c r="BQ656" s="48"/>
      <c r="BR656" s="48"/>
      <c r="BS656" s="48"/>
      <c r="BT656" s="48"/>
      <c r="BU656" s="48"/>
      <c r="BV656" s="48"/>
      <c r="BW656" s="48"/>
      <c r="BX656" s="48"/>
      <c r="BY656" s="48"/>
      <c r="BZ656" s="48"/>
      <c r="CA656" s="48"/>
      <c r="CB656" s="48"/>
      <c r="CC656" s="48"/>
      <c r="CD656" s="48"/>
      <c r="CE656" s="48"/>
      <c r="CF656" s="48"/>
      <c r="CG656" s="48"/>
      <c r="CH656" s="48"/>
      <c r="CI656" s="48"/>
      <c r="CJ656" s="48"/>
      <c r="CK656" s="48"/>
      <c r="CL656" s="48"/>
      <c r="CM656" s="48"/>
      <c r="CN656" s="48"/>
      <c r="CO656" s="48"/>
      <c r="CP656" s="48"/>
      <c r="CQ656" s="48"/>
      <c r="CR656" s="48"/>
      <c r="CS656" s="48"/>
      <c r="CT656" s="48"/>
      <c r="CU656" s="48"/>
      <c r="CV656" s="48"/>
      <c r="CW656" s="48"/>
      <c r="CX656" s="48"/>
      <c r="CY656" s="48"/>
      <c r="CZ656" s="48"/>
      <c r="DA656" s="48"/>
      <c r="DB656" s="48"/>
      <c r="DC656" s="48"/>
      <c r="DD656" s="48"/>
      <c r="DE656" s="48"/>
      <c r="DF656" s="48"/>
      <c r="DG656" s="48"/>
      <c r="DH656" s="48"/>
      <c r="DI656" s="48"/>
      <c r="DJ656" s="48"/>
      <c r="DK656" s="48"/>
      <c r="DL656" s="48"/>
      <c r="DM656" s="48"/>
      <c r="DN656" s="48"/>
      <c r="DO656" s="48"/>
      <c r="DP656" s="48"/>
    </row>
    <row r="657" spans="1:120" ht="18.75" x14ac:dyDescent="0.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  <c r="AA657" s="46"/>
      <c r="AB657" s="46"/>
      <c r="AC657" s="46"/>
      <c r="AD657" s="46"/>
      <c r="AE657" s="46"/>
      <c r="AF657" s="46"/>
      <c r="AG657" s="46"/>
      <c r="AH657" s="46"/>
      <c r="AI657" s="46"/>
      <c r="AJ657" s="46"/>
      <c r="AK657" s="46"/>
      <c r="AL657" s="46"/>
      <c r="AM657" s="46"/>
      <c r="AN657" s="46"/>
      <c r="AO657" s="46"/>
      <c r="AP657" s="46"/>
      <c r="AQ657" s="46"/>
      <c r="AR657" s="46"/>
      <c r="AS657" s="46"/>
      <c r="AT657" s="46"/>
      <c r="AU657" s="46"/>
      <c r="AV657" s="46"/>
      <c r="AW657" s="46"/>
      <c r="AX657" s="46"/>
      <c r="AY657" s="46"/>
      <c r="AZ657" s="46"/>
      <c r="BA657" s="46"/>
      <c r="BB657" s="46"/>
      <c r="BC657" s="46"/>
      <c r="BD657" s="46"/>
      <c r="BE657" s="46"/>
      <c r="BF657" s="46"/>
      <c r="BG657" s="46"/>
      <c r="BH657" s="46"/>
      <c r="BI657" s="48"/>
      <c r="BJ657" s="48"/>
      <c r="BK657" s="48"/>
      <c r="BL657" s="48"/>
      <c r="BM657" s="48"/>
      <c r="BN657" s="48"/>
      <c r="BO657" s="48"/>
      <c r="BP657" s="48"/>
      <c r="BQ657" s="48"/>
      <c r="BR657" s="48"/>
      <c r="BS657" s="48"/>
      <c r="BT657" s="48"/>
      <c r="BU657" s="48"/>
      <c r="BV657" s="48"/>
      <c r="BW657" s="48"/>
      <c r="BX657" s="48"/>
      <c r="BY657" s="48"/>
      <c r="BZ657" s="48"/>
      <c r="CA657" s="48"/>
      <c r="CB657" s="48"/>
      <c r="CC657" s="48"/>
      <c r="CD657" s="48"/>
      <c r="CE657" s="48"/>
      <c r="CF657" s="48"/>
      <c r="CG657" s="48"/>
      <c r="CH657" s="48"/>
      <c r="CI657" s="48"/>
      <c r="CJ657" s="48"/>
      <c r="CK657" s="48"/>
      <c r="CL657" s="48"/>
      <c r="CM657" s="48"/>
      <c r="CN657" s="48"/>
      <c r="CO657" s="48"/>
      <c r="CP657" s="48"/>
      <c r="CQ657" s="48"/>
      <c r="CR657" s="48"/>
      <c r="CS657" s="48"/>
      <c r="CT657" s="48"/>
      <c r="CU657" s="48"/>
      <c r="CV657" s="48"/>
      <c r="CW657" s="48"/>
      <c r="CX657" s="48"/>
      <c r="CY657" s="48"/>
      <c r="CZ657" s="48"/>
      <c r="DA657" s="48"/>
      <c r="DB657" s="48"/>
      <c r="DC657" s="48"/>
      <c r="DD657" s="48"/>
      <c r="DE657" s="48"/>
      <c r="DF657" s="48"/>
      <c r="DG657" s="48"/>
      <c r="DH657" s="48"/>
      <c r="DI657" s="48"/>
      <c r="DJ657" s="48"/>
      <c r="DK657" s="48"/>
      <c r="DL657" s="48"/>
      <c r="DM657" s="48"/>
      <c r="DN657" s="48"/>
      <c r="DO657" s="48"/>
      <c r="DP657" s="48"/>
    </row>
    <row r="658" spans="1:120" ht="18.75" x14ac:dyDescent="0.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  <c r="AA658" s="46"/>
      <c r="AB658" s="46"/>
      <c r="AC658" s="46"/>
      <c r="AD658" s="46"/>
      <c r="AE658" s="46"/>
      <c r="AF658" s="46"/>
      <c r="AG658" s="46"/>
      <c r="AH658" s="46"/>
      <c r="AI658" s="46"/>
      <c r="AJ658" s="46"/>
      <c r="AK658" s="46"/>
      <c r="AL658" s="46"/>
      <c r="AM658" s="46"/>
      <c r="AN658" s="46"/>
      <c r="AO658" s="46"/>
      <c r="AP658" s="46"/>
      <c r="AQ658" s="46"/>
      <c r="AR658" s="46"/>
      <c r="AS658" s="46"/>
      <c r="AT658" s="46"/>
      <c r="AU658" s="46"/>
      <c r="AV658" s="46"/>
      <c r="AW658" s="46"/>
      <c r="AX658" s="46"/>
      <c r="AY658" s="46"/>
      <c r="AZ658" s="46"/>
      <c r="BA658" s="46"/>
      <c r="BB658" s="46"/>
      <c r="BC658" s="46"/>
      <c r="BD658" s="46"/>
      <c r="BE658" s="46"/>
      <c r="BF658" s="46"/>
      <c r="BG658" s="46"/>
      <c r="BH658" s="46"/>
      <c r="BI658" s="48"/>
      <c r="BJ658" s="48"/>
      <c r="BK658" s="48"/>
      <c r="BL658" s="48"/>
      <c r="BM658" s="48"/>
      <c r="BN658" s="48"/>
      <c r="BO658" s="48"/>
      <c r="BP658" s="48"/>
      <c r="BQ658" s="48"/>
      <c r="BR658" s="48"/>
      <c r="BS658" s="48"/>
      <c r="BT658" s="48"/>
      <c r="BU658" s="48"/>
      <c r="BV658" s="48"/>
      <c r="BW658" s="48"/>
      <c r="BX658" s="48"/>
      <c r="BY658" s="48"/>
      <c r="BZ658" s="48"/>
      <c r="CA658" s="48"/>
      <c r="CB658" s="48"/>
      <c r="CC658" s="48"/>
      <c r="CD658" s="48"/>
      <c r="CE658" s="48"/>
      <c r="CF658" s="48"/>
      <c r="CG658" s="48"/>
      <c r="CH658" s="48"/>
      <c r="CI658" s="48"/>
      <c r="CJ658" s="48"/>
      <c r="CK658" s="48"/>
      <c r="CL658" s="48"/>
      <c r="CM658" s="48"/>
      <c r="CN658" s="48"/>
      <c r="CO658" s="48"/>
      <c r="CP658" s="48"/>
      <c r="CQ658" s="48"/>
      <c r="CR658" s="48"/>
      <c r="CS658" s="48"/>
      <c r="CT658" s="48"/>
      <c r="CU658" s="48"/>
      <c r="CV658" s="48"/>
      <c r="CW658" s="48"/>
      <c r="CX658" s="48"/>
      <c r="CY658" s="48"/>
      <c r="CZ658" s="48"/>
      <c r="DA658" s="48"/>
      <c r="DB658" s="48"/>
      <c r="DC658" s="48"/>
      <c r="DD658" s="48"/>
      <c r="DE658" s="48"/>
      <c r="DF658" s="48"/>
      <c r="DG658" s="48"/>
      <c r="DH658" s="48"/>
      <c r="DI658" s="48"/>
      <c r="DJ658" s="48"/>
      <c r="DK658" s="48"/>
      <c r="DL658" s="48"/>
      <c r="DM658" s="48"/>
      <c r="DN658" s="48"/>
      <c r="DO658" s="48"/>
      <c r="DP658" s="48"/>
    </row>
    <row r="659" spans="1:120" ht="18.75" x14ac:dyDescent="0.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  <c r="AA659" s="46"/>
      <c r="AB659" s="46"/>
      <c r="AC659" s="46"/>
      <c r="AD659" s="46"/>
      <c r="AE659" s="46"/>
      <c r="AF659" s="46"/>
      <c r="AG659" s="46"/>
      <c r="AH659" s="46"/>
      <c r="AI659" s="46"/>
      <c r="AJ659" s="46"/>
      <c r="AK659" s="46"/>
      <c r="AL659" s="46"/>
      <c r="AM659" s="46"/>
      <c r="AN659" s="46"/>
      <c r="AO659" s="46"/>
      <c r="AP659" s="46"/>
      <c r="AQ659" s="46"/>
      <c r="AR659" s="46"/>
      <c r="AS659" s="46"/>
      <c r="AT659" s="46"/>
      <c r="AU659" s="46"/>
      <c r="AV659" s="46"/>
      <c r="AW659" s="46"/>
      <c r="AX659" s="46"/>
      <c r="AY659" s="46"/>
      <c r="AZ659" s="46"/>
      <c r="BA659" s="46"/>
      <c r="BB659" s="46"/>
      <c r="BC659" s="46"/>
      <c r="BD659" s="46"/>
      <c r="BE659" s="46"/>
      <c r="BF659" s="46"/>
      <c r="BG659" s="46"/>
      <c r="BH659" s="46"/>
      <c r="BI659" s="48"/>
      <c r="BJ659" s="48"/>
      <c r="BK659" s="48"/>
      <c r="BL659" s="48"/>
      <c r="BM659" s="48"/>
      <c r="BN659" s="48"/>
      <c r="BO659" s="48"/>
      <c r="BP659" s="48"/>
      <c r="BQ659" s="48"/>
      <c r="BR659" s="48"/>
      <c r="BS659" s="48"/>
      <c r="BT659" s="48"/>
      <c r="BU659" s="48"/>
      <c r="BV659" s="48"/>
      <c r="BW659" s="48"/>
      <c r="BX659" s="48"/>
      <c r="BY659" s="48"/>
      <c r="BZ659" s="48"/>
      <c r="CA659" s="48"/>
      <c r="CB659" s="48"/>
      <c r="CC659" s="48"/>
      <c r="CD659" s="48"/>
      <c r="CE659" s="48"/>
      <c r="CF659" s="48"/>
      <c r="CG659" s="48"/>
      <c r="CH659" s="48"/>
      <c r="CI659" s="48"/>
      <c r="CJ659" s="48"/>
      <c r="CK659" s="48"/>
      <c r="CL659" s="48"/>
      <c r="CM659" s="48"/>
      <c r="CN659" s="48"/>
      <c r="CO659" s="48"/>
      <c r="CP659" s="48"/>
      <c r="CQ659" s="48"/>
      <c r="CR659" s="48"/>
      <c r="CS659" s="48"/>
      <c r="CT659" s="48"/>
      <c r="CU659" s="48"/>
      <c r="CV659" s="48"/>
      <c r="CW659" s="48"/>
      <c r="CX659" s="48"/>
      <c r="CY659" s="48"/>
      <c r="CZ659" s="48"/>
      <c r="DA659" s="48"/>
      <c r="DB659" s="48"/>
      <c r="DC659" s="48"/>
      <c r="DD659" s="48"/>
      <c r="DE659" s="48"/>
      <c r="DF659" s="48"/>
      <c r="DG659" s="48"/>
      <c r="DH659" s="48"/>
      <c r="DI659" s="48"/>
      <c r="DJ659" s="48"/>
      <c r="DK659" s="48"/>
      <c r="DL659" s="48"/>
      <c r="DM659" s="48"/>
      <c r="DN659" s="48"/>
      <c r="DO659" s="48"/>
      <c r="DP659" s="48"/>
    </row>
    <row r="660" spans="1:120" ht="18.75" x14ac:dyDescent="0.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  <c r="AA660" s="46"/>
      <c r="AB660" s="46"/>
      <c r="AC660" s="46"/>
      <c r="AD660" s="46"/>
      <c r="AE660" s="46"/>
      <c r="AF660" s="46"/>
      <c r="AG660" s="46"/>
      <c r="AH660" s="46"/>
      <c r="AI660" s="46"/>
      <c r="AJ660" s="46"/>
      <c r="AK660" s="46"/>
      <c r="AL660" s="46"/>
      <c r="AM660" s="46"/>
      <c r="AN660" s="46"/>
      <c r="AO660" s="46"/>
      <c r="AP660" s="46"/>
      <c r="AQ660" s="46"/>
      <c r="AR660" s="46"/>
      <c r="AS660" s="46"/>
      <c r="AT660" s="46"/>
      <c r="AU660" s="46"/>
      <c r="AV660" s="46"/>
      <c r="AW660" s="46"/>
      <c r="AX660" s="46"/>
      <c r="AY660" s="46"/>
      <c r="AZ660" s="46"/>
      <c r="BA660" s="46"/>
      <c r="BB660" s="46"/>
      <c r="BC660" s="46"/>
      <c r="BD660" s="46"/>
      <c r="BE660" s="46"/>
      <c r="BF660" s="46"/>
      <c r="BG660" s="46"/>
      <c r="BH660" s="46"/>
      <c r="BI660" s="48"/>
      <c r="BJ660" s="48"/>
      <c r="BK660" s="48"/>
      <c r="BL660" s="48"/>
      <c r="BM660" s="48"/>
      <c r="BN660" s="48"/>
      <c r="BO660" s="48"/>
      <c r="BP660" s="48"/>
      <c r="BQ660" s="48"/>
      <c r="BR660" s="48"/>
      <c r="BS660" s="48"/>
      <c r="BT660" s="48"/>
      <c r="BU660" s="48"/>
      <c r="BV660" s="48"/>
      <c r="BW660" s="48"/>
      <c r="BX660" s="48"/>
      <c r="BY660" s="48"/>
      <c r="BZ660" s="48"/>
      <c r="CA660" s="48"/>
      <c r="CB660" s="48"/>
      <c r="CC660" s="48"/>
      <c r="CD660" s="48"/>
      <c r="CE660" s="48"/>
      <c r="CF660" s="48"/>
      <c r="CG660" s="48"/>
      <c r="CH660" s="48"/>
      <c r="CI660" s="48"/>
      <c r="CJ660" s="48"/>
      <c r="CK660" s="48"/>
      <c r="CL660" s="48"/>
      <c r="CM660" s="48"/>
      <c r="CN660" s="48"/>
      <c r="CO660" s="48"/>
      <c r="CP660" s="48"/>
      <c r="CQ660" s="48"/>
      <c r="CR660" s="48"/>
      <c r="CS660" s="48"/>
      <c r="CT660" s="48"/>
      <c r="CU660" s="48"/>
      <c r="CV660" s="48"/>
      <c r="CW660" s="48"/>
      <c r="CX660" s="48"/>
      <c r="CY660" s="48"/>
      <c r="CZ660" s="48"/>
      <c r="DA660" s="48"/>
      <c r="DB660" s="48"/>
      <c r="DC660" s="48"/>
      <c r="DD660" s="48"/>
      <c r="DE660" s="48"/>
      <c r="DF660" s="48"/>
      <c r="DG660" s="48"/>
      <c r="DH660" s="48"/>
      <c r="DI660" s="48"/>
      <c r="DJ660" s="48"/>
      <c r="DK660" s="48"/>
      <c r="DL660" s="48"/>
      <c r="DM660" s="48"/>
      <c r="DN660" s="48"/>
      <c r="DO660" s="48"/>
      <c r="DP660" s="48"/>
    </row>
    <row r="661" spans="1:120" ht="18.75" x14ac:dyDescent="0.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  <c r="AA661" s="46"/>
      <c r="AB661" s="46"/>
      <c r="AC661" s="46"/>
      <c r="AD661" s="46"/>
      <c r="AE661" s="46"/>
      <c r="AF661" s="46"/>
      <c r="AG661" s="46"/>
      <c r="AH661" s="46"/>
      <c r="AI661" s="46"/>
      <c r="AJ661" s="46"/>
      <c r="AK661" s="46"/>
      <c r="AL661" s="46"/>
      <c r="AM661" s="46"/>
      <c r="AN661" s="46"/>
      <c r="AO661" s="46"/>
      <c r="AP661" s="46"/>
      <c r="AQ661" s="46"/>
      <c r="AR661" s="46"/>
      <c r="AS661" s="46"/>
      <c r="AT661" s="46"/>
      <c r="AU661" s="46"/>
      <c r="AV661" s="46"/>
      <c r="AW661" s="46"/>
      <c r="AX661" s="46"/>
      <c r="AY661" s="46"/>
      <c r="AZ661" s="46"/>
      <c r="BA661" s="46"/>
      <c r="BB661" s="46"/>
      <c r="BC661" s="46"/>
      <c r="BD661" s="46"/>
      <c r="BE661" s="46"/>
      <c r="BF661" s="46"/>
      <c r="BG661" s="46"/>
      <c r="BH661" s="46"/>
      <c r="BI661" s="48"/>
      <c r="BJ661" s="48"/>
      <c r="BK661" s="48"/>
      <c r="BL661" s="48"/>
      <c r="BM661" s="48"/>
      <c r="BN661" s="48"/>
      <c r="BO661" s="48"/>
      <c r="BP661" s="48"/>
      <c r="BQ661" s="48"/>
      <c r="BR661" s="48"/>
      <c r="BS661" s="48"/>
      <c r="BT661" s="48"/>
      <c r="BU661" s="48"/>
      <c r="BV661" s="48"/>
      <c r="BW661" s="48"/>
      <c r="BX661" s="48"/>
      <c r="BY661" s="48"/>
      <c r="BZ661" s="48"/>
      <c r="CA661" s="48"/>
      <c r="CB661" s="48"/>
      <c r="CC661" s="48"/>
      <c r="CD661" s="48"/>
      <c r="CE661" s="48"/>
      <c r="CF661" s="48"/>
      <c r="CG661" s="48"/>
      <c r="CH661" s="48"/>
      <c r="CI661" s="48"/>
      <c r="CJ661" s="48"/>
      <c r="CK661" s="48"/>
      <c r="CL661" s="48"/>
      <c r="CM661" s="48"/>
      <c r="CN661" s="48"/>
      <c r="CO661" s="48"/>
      <c r="CP661" s="48"/>
      <c r="CQ661" s="48"/>
      <c r="CR661" s="48"/>
      <c r="CS661" s="48"/>
      <c r="CT661" s="48"/>
      <c r="CU661" s="48"/>
      <c r="CV661" s="48"/>
      <c r="CW661" s="48"/>
      <c r="CX661" s="48"/>
      <c r="CY661" s="48"/>
      <c r="CZ661" s="48"/>
      <c r="DA661" s="48"/>
      <c r="DB661" s="48"/>
      <c r="DC661" s="48"/>
      <c r="DD661" s="48"/>
      <c r="DE661" s="48"/>
      <c r="DF661" s="48"/>
      <c r="DG661" s="48"/>
      <c r="DH661" s="48"/>
      <c r="DI661" s="48"/>
      <c r="DJ661" s="48"/>
      <c r="DK661" s="48"/>
      <c r="DL661" s="48"/>
      <c r="DM661" s="48"/>
      <c r="DN661" s="48"/>
      <c r="DO661" s="48"/>
      <c r="DP661" s="48"/>
    </row>
    <row r="662" spans="1:120" ht="18.75" x14ac:dyDescent="0.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  <c r="AA662" s="46"/>
      <c r="AB662" s="46"/>
      <c r="AC662" s="46"/>
      <c r="AD662" s="46"/>
      <c r="AE662" s="46"/>
      <c r="AF662" s="46"/>
      <c r="AG662" s="46"/>
      <c r="AH662" s="46"/>
      <c r="AI662" s="46"/>
      <c r="AJ662" s="46"/>
      <c r="AK662" s="46"/>
      <c r="AL662" s="46"/>
      <c r="AM662" s="46"/>
      <c r="AN662" s="46"/>
      <c r="AO662" s="46"/>
      <c r="AP662" s="46"/>
      <c r="AQ662" s="46"/>
      <c r="AR662" s="46"/>
      <c r="AS662" s="46"/>
      <c r="AT662" s="46"/>
      <c r="AU662" s="46"/>
      <c r="AV662" s="46"/>
      <c r="AW662" s="46"/>
      <c r="AX662" s="46"/>
      <c r="AY662" s="46"/>
      <c r="AZ662" s="46"/>
      <c r="BA662" s="46"/>
      <c r="BB662" s="46"/>
      <c r="BC662" s="46"/>
      <c r="BD662" s="46"/>
      <c r="BE662" s="46"/>
      <c r="BF662" s="46"/>
      <c r="BG662" s="46"/>
      <c r="BH662" s="46"/>
      <c r="BI662" s="48"/>
      <c r="BJ662" s="48"/>
      <c r="BK662" s="48"/>
      <c r="BL662" s="48"/>
      <c r="BM662" s="48"/>
      <c r="BN662" s="48"/>
      <c r="BO662" s="48"/>
      <c r="BP662" s="48"/>
      <c r="BQ662" s="48"/>
      <c r="BR662" s="48"/>
      <c r="BS662" s="48"/>
      <c r="BT662" s="48"/>
      <c r="BU662" s="48"/>
      <c r="BV662" s="48"/>
      <c r="BW662" s="48"/>
      <c r="BX662" s="48"/>
      <c r="BY662" s="48"/>
      <c r="BZ662" s="48"/>
      <c r="CA662" s="48"/>
      <c r="CB662" s="48"/>
      <c r="CC662" s="48"/>
      <c r="CD662" s="48"/>
      <c r="CE662" s="48"/>
      <c r="CF662" s="48"/>
      <c r="CG662" s="48"/>
      <c r="CH662" s="48"/>
      <c r="CI662" s="48"/>
      <c r="CJ662" s="48"/>
      <c r="CK662" s="48"/>
      <c r="CL662" s="48"/>
      <c r="CM662" s="48"/>
      <c r="CN662" s="48"/>
      <c r="CO662" s="48"/>
      <c r="CP662" s="48"/>
      <c r="CQ662" s="48"/>
      <c r="CR662" s="48"/>
      <c r="CS662" s="48"/>
      <c r="CT662" s="48"/>
      <c r="CU662" s="48"/>
      <c r="CV662" s="48"/>
      <c r="CW662" s="48"/>
      <c r="CX662" s="48"/>
      <c r="CY662" s="48"/>
      <c r="CZ662" s="48"/>
      <c r="DA662" s="48"/>
      <c r="DB662" s="48"/>
      <c r="DC662" s="48"/>
      <c r="DD662" s="48"/>
      <c r="DE662" s="48"/>
      <c r="DF662" s="48"/>
      <c r="DG662" s="48"/>
      <c r="DH662" s="48"/>
      <c r="DI662" s="48"/>
      <c r="DJ662" s="48"/>
      <c r="DK662" s="48"/>
      <c r="DL662" s="48"/>
      <c r="DM662" s="48"/>
      <c r="DN662" s="48"/>
      <c r="DO662" s="48"/>
      <c r="DP662" s="48"/>
    </row>
    <row r="663" spans="1:120" ht="18.75" x14ac:dyDescent="0.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  <c r="AA663" s="46"/>
      <c r="AB663" s="46"/>
      <c r="AC663" s="46"/>
      <c r="AD663" s="46"/>
      <c r="AE663" s="46"/>
      <c r="AF663" s="46"/>
      <c r="AG663" s="46"/>
      <c r="AH663" s="46"/>
      <c r="AI663" s="46"/>
      <c r="AJ663" s="46"/>
      <c r="AK663" s="46"/>
      <c r="AL663" s="46"/>
      <c r="AM663" s="46"/>
      <c r="AN663" s="46"/>
      <c r="AO663" s="46"/>
      <c r="AP663" s="46"/>
      <c r="AQ663" s="46"/>
      <c r="AR663" s="46"/>
      <c r="AS663" s="46"/>
      <c r="AT663" s="46"/>
      <c r="AU663" s="46"/>
      <c r="AV663" s="46"/>
      <c r="AW663" s="46"/>
      <c r="AX663" s="46"/>
      <c r="AY663" s="46"/>
      <c r="AZ663" s="46"/>
      <c r="BA663" s="46"/>
      <c r="BB663" s="46"/>
      <c r="BC663" s="46"/>
      <c r="BD663" s="46"/>
      <c r="BE663" s="46"/>
      <c r="BF663" s="46"/>
      <c r="BG663" s="46"/>
      <c r="BH663" s="46"/>
      <c r="BI663" s="48"/>
      <c r="BJ663" s="48"/>
      <c r="BK663" s="48"/>
      <c r="BL663" s="48"/>
      <c r="BM663" s="48"/>
      <c r="BN663" s="48"/>
      <c r="BO663" s="48"/>
      <c r="BP663" s="48"/>
      <c r="BQ663" s="48"/>
      <c r="BR663" s="48"/>
      <c r="BS663" s="48"/>
      <c r="BT663" s="48"/>
      <c r="BU663" s="48"/>
      <c r="BV663" s="48"/>
      <c r="BW663" s="48"/>
      <c r="BX663" s="48"/>
      <c r="BY663" s="48"/>
      <c r="BZ663" s="48"/>
      <c r="CA663" s="48"/>
      <c r="CB663" s="48"/>
      <c r="CC663" s="48"/>
      <c r="CD663" s="48"/>
      <c r="CE663" s="48"/>
      <c r="CF663" s="48"/>
      <c r="CG663" s="48"/>
      <c r="CH663" s="48"/>
      <c r="CI663" s="48"/>
      <c r="CJ663" s="48"/>
      <c r="CK663" s="48"/>
      <c r="CL663" s="48"/>
      <c r="CM663" s="48"/>
      <c r="CN663" s="48"/>
      <c r="CO663" s="48"/>
      <c r="CP663" s="48"/>
      <c r="CQ663" s="48"/>
      <c r="CR663" s="48"/>
      <c r="CS663" s="48"/>
      <c r="CT663" s="48"/>
      <c r="CU663" s="48"/>
      <c r="CV663" s="48"/>
      <c r="CW663" s="48"/>
      <c r="CX663" s="48"/>
      <c r="CY663" s="48"/>
      <c r="CZ663" s="48"/>
      <c r="DA663" s="48"/>
      <c r="DB663" s="48"/>
      <c r="DC663" s="48"/>
      <c r="DD663" s="48"/>
      <c r="DE663" s="48"/>
      <c r="DF663" s="48"/>
      <c r="DG663" s="48"/>
      <c r="DH663" s="48"/>
      <c r="DI663" s="48"/>
      <c r="DJ663" s="48"/>
      <c r="DK663" s="48"/>
      <c r="DL663" s="48"/>
      <c r="DM663" s="48"/>
      <c r="DN663" s="48"/>
      <c r="DO663" s="48"/>
      <c r="DP663" s="48"/>
    </row>
    <row r="664" spans="1:120" ht="18.75" x14ac:dyDescent="0.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  <c r="AA664" s="46"/>
      <c r="AB664" s="46"/>
      <c r="AC664" s="46"/>
      <c r="AD664" s="46"/>
      <c r="AE664" s="46"/>
      <c r="AF664" s="46"/>
      <c r="AG664" s="46"/>
      <c r="AH664" s="46"/>
      <c r="AI664" s="46"/>
      <c r="AJ664" s="46"/>
      <c r="AK664" s="46"/>
      <c r="AL664" s="46"/>
      <c r="AM664" s="46"/>
      <c r="AN664" s="46"/>
      <c r="AO664" s="46"/>
      <c r="AP664" s="46"/>
      <c r="AQ664" s="46"/>
      <c r="AR664" s="46"/>
      <c r="AS664" s="46"/>
      <c r="AT664" s="46"/>
      <c r="AU664" s="46"/>
      <c r="AV664" s="46"/>
      <c r="AW664" s="46"/>
      <c r="AX664" s="46"/>
      <c r="AY664" s="46"/>
      <c r="AZ664" s="46"/>
      <c r="BA664" s="46"/>
      <c r="BB664" s="46"/>
      <c r="BC664" s="46"/>
      <c r="BD664" s="46"/>
      <c r="BE664" s="46"/>
      <c r="BF664" s="46"/>
      <c r="BG664" s="46"/>
      <c r="BH664" s="46"/>
      <c r="BI664" s="48"/>
      <c r="BJ664" s="48"/>
      <c r="BK664" s="48"/>
      <c r="BL664" s="48"/>
      <c r="BM664" s="48"/>
      <c r="BN664" s="48"/>
      <c r="BO664" s="48"/>
      <c r="BP664" s="48"/>
      <c r="BQ664" s="48"/>
      <c r="BR664" s="48"/>
      <c r="BS664" s="48"/>
      <c r="BT664" s="48"/>
      <c r="BU664" s="48"/>
      <c r="BV664" s="48"/>
      <c r="BW664" s="48"/>
      <c r="BX664" s="48"/>
      <c r="BY664" s="48"/>
      <c r="BZ664" s="48"/>
      <c r="CA664" s="48"/>
      <c r="CB664" s="48"/>
      <c r="CC664" s="48"/>
      <c r="CD664" s="48"/>
      <c r="CE664" s="48"/>
      <c r="CF664" s="48"/>
      <c r="CG664" s="48"/>
      <c r="CH664" s="48"/>
      <c r="CI664" s="48"/>
      <c r="CJ664" s="48"/>
      <c r="CK664" s="48"/>
      <c r="CL664" s="48"/>
      <c r="CM664" s="48"/>
      <c r="CN664" s="48"/>
      <c r="CO664" s="48"/>
      <c r="CP664" s="48"/>
      <c r="CQ664" s="48"/>
      <c r="CR664" s="48"/>
      <c r="CS664" s="48"/>
      <c r="CT664" s="48"/>
      <c r="CU664" s="48"/>
      <c r="CV664" s="48"/>
      <c r="CW664" s="48"/>
      <c r="CX664" s="48"/>
      <c r="CY664" s="48"/>
      <c r="CZ664" s="48"/>
      <c r="DA664" s="48"/>
      <c r="DB664" s="48"/>
      <c r="DC664" s="48"/>
      <c r="DD664" s="48"/>
      <c r="DE664" s="48"/>
      <c r="DF664" s="48"/>
      <c r="DG664" s="48"/>
      <c r="DH664" s="48"/>
      <c r="DI664" s="48"/>
      <c r="DJ664" s="48"/>
      <c r="DK664" s="48"/>
      <c r="DL664" s="48"/>
      <c r="DM664" s="48"/>
      <c r="DN664" s="48"/>
      <c r="DO664" s="48"/>
      <c r="DP664" s="48"/>
    </row>
    <row r="665" spans="1:120" ht="18.75" x14ac:dyDescent="0.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  <c r="AA665" s="46"/>
      <c r="AB665" s="46"/>
      <c r="AC665" s="46"/>
      <c r="AD665" s="46"/>
      <c r="AE665" s="46"/>
      <c r="AF665" s="46"/>
      <c r="AG665" s="46"/>
      <c r="AH665" s="46"/>
      <c r="AI665" s="46"/>
      <c r="AJ665" s="46"/>
      <c r="AK665" s="46"/>
      <c r="AL665" s="46"/>
      <c r="AM665" s="46"/>
      <c r="AN665" s="46"/>
      <c r="AO665" s="46"/>
      <c r="AP665" s="46"/>
      <c r="AQ665" s="46"/>
      <c r="AR665" s="46"/>
      <c r="AS665" s="46"/>
      <c r="AT665" s="46"/>
      <c r="AU665" s="46"/>
      <c r="AV665" s="46"/>
      <c r="AW665" s="46"/>
      <c r="AX665" s="46"/>
      <c r="AY665" s="46"/>
      <c r="AZ665" s="46"/>
      <c r="BA665" s="46"/>
      <c r="BB665" s="46"/>
      <c r="BC665" s="46"/>
      <c r="BD665" s="46"/>
      <c r="BE665" s="46"/>
      <c r="BF665" s="46"/>
      <c r="BG665" s="46"/>
      <c r="BH665" s="46"/>
      <c r="BI665" s="48"/>
      <c r="BJ665" s="48"/>
      <c r="BK665" s="48"/>
      <c r="BL665" s="48"/>
      <c r="BM665" s="48"/>
      <c r="BN665" s="48"/>
      <c r="BO665" s="48"/>
      <c r="BP665" s="48"/>
      <c r="BQ665" s="48"/>
      <c r="BR665" s="48"/>
      <c r="BS665" s="48"/>
      <c r="BT665" s="48"/>
      <c r="BU665" s="48"/>
      <c r="BV665" s="48"/>
      <c r="BW665" s="48"/>
      <c r="BX665" s="48"/>
      <c r="BY665" s="48"/>
      <c r="BZ665" s="48"/>
      <c r="CA665" s="48"/>
      <c r="CB665" s="48"/>
      <c r="CC665" s="48"/>
      <c r="CD665" s="48"/>
      <c r="CE665" s="48"/>
      <c r="CF665" s="48"/>
      <c r="CG665" s="48"/>
      <c r="CH665" s="48"/>
      <c r="CI665" s="48"/>
      <c r="CJ665" s="48"/>
      <c r="CK665" s="48"/>
      <c r="CL665" s="48"/>
      <c r="CM665" s="48"/>
      <c r="CN665" s="48"/>
      <c r="CO665" s="48"/>
      <c r="CP665" s="48"/>
      <c r="CQ665" s="48"/>
      <c r="CR665" s="48"/>
      <c r="CS665" s="48"/>
      <c r="CT665" s="48"/>
      <c r="CU665" s="48"/>
      <c r="CV665" s="48"/>
      <c r="CW665" s="48"/>
      <c r="CX665" s="48"/>
      <c r="CY665" s="48"/>
      <c r="CZ665" s="48"/>
      <c r="DA665" s="48"/>
      <c r="DB665" s="48"/>
      <c r="DC665" s="48"/>
      <c r="DD665" s="48"/>
      <c r="DE665" s="48"/>
      <c r="DF665" s="48"/>
      <c r="DG665" s="48"/>
      <c r="DH665" s="48"/>
      <c r="DI665" s="48"/>
      <c r="DJ665" s="48"/>
      <c r="DK665" s="48"/>
      <c r="DL665" s="48"/>
      <c r="DM665" s="48"/>
      <c r="DN665" s="48"/>
      <c r="DO665" s="48"/>
      <c r="DP665" s="48"/>
    </row>
    <row r="666" spans="1:120" ht="18.75" x14ac:dyDescent="0.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  <c r="AA666" s="46"/>
      <c r="AB666" s="46"/>
      <c r="AC666" s="46"/>
      <c r="AD666" s="46"/>
      <c r="AE666" s="46"/>
      <c r="AF666" s="46"/>
      <c r="AG666" s="46"/>
      <c r="AH666" s="46"/>
      <c r="AI666" s="46"/>
      <c r="AJ666" s="46"/>
      <c r="AK666" s="46"/>
      <c r="AL666" s="46"/>
      <c r="AM666" s="46"/>
      <c r="AN666" s="46"/>
      <c r="AO666" s="46"/>
      <c r="AP666" s="46"/>
      <c r="AQ666" s="46"/>
      <c r="AR666" s="46"/>
      <c r="AS666" s="46"/>
      <c r="AT666" s="46"/>
      <c r="AU666" s="46"/>
      <c r="AV666" s="46"/>
      <c r="AW666" s="46"/>
      <c r="AX666" s="46"/>
      <c r="AY666" s="46"/>
      <c r="AZ666" s="46"/>
      <c r="BA666" s="46"/>
      <c r="BB666" s="46"/>
      <c r="BC666" s="46"/>
      <c r="BD666" s="46"/>
      <c r="BE666" s="46"/>
      <c r="BF666" s="46"/>
      <c r="BG666" s="46"/>
      <c r="BH666" s="46"/>
      <c r="BI666" s="48"/>
      <c r="BJ666" s="48"/>
      <c r="BK666" s="48"/>
      <c r="BL666" s="48"/>
      <c r="BM666" s="48"/>
      <c r="BN666" s="48"/>
      <c r="BO666" s="48"/>
      <c r="BP666" s="48"/>
      <c r="BQ666" s="48"/>
      <c r="BR666" s="48"/>
      <c r="BS666" s="48"/>
      <c r="BT666" s="48"/>
      <c r="BU666" s="48"/>
      <c r="BV666" s="48"/>
      <c r="BW666" s="48"/>
      <c r="BX666" s="48"/>
      <c r="BY666" s="48"/>
      <c r="BZ666" s="48"/>
      <c r="CA666" s="48"/>
      <c r="CB666" s="48"/>
      <c r="CC666" s="48"/>
      <c r="CD666" s="48"/>
      <c r="CE666" s="48"/>
      <c r="CF666" s="48"/>
      <c r="CG666" s="48"/>
      <c r="CH666" s="48"/>
      <c r="CI666" s="48"/>
      <c r="CJ666" s="48"/>
      <c r="CK666" s="48"/>
      <c r="CL666" s="48"/>
      <c r="CM666" s="48"/>
      <c r="CN666" s="48"/>
      <c r="CO666" s="48"/>
      <c r="CP666" s="48"/>
      <c r="CQ666" s="48"/>
      <c r="CR666" s="48"/>
      <c r="CS666" s="48"/>
      <c r="CT666" s="48"/>
      <c r="CU666" s="48"/>
      <c r="CV666" s="48"/>
      <c r="CW666" s="48"/>
      <c r="CX666" s="48"/>
      <c r="CY666" s="48"/>
      <c r="CZ666" s="48"/>
      <c r="DA666" s="48"/>
      <c r="DB666" s="48"/>
      <c r="DC666" s="48"/>
      <c r="DD666" s="48"/>
      <c r="DE666" s="48"/>
      <c r="DF666" s="48"/>
      <c r="DG666" s="48"/>
      <c r="DH666" s="48"/>
      <c r="DI666" s="48"/>
      <c r="DJ666" s="48"/>
      <c r="DK666" s="48"/>
      <c r="DL666" s="48"/>
      <c r="DM666" s="48"/>
      <c r="DN666" s="48"/>
      <c r="DO666" s="48"/>
      <c r="DP666" s="48"/>
    </row>
    <row r="667" spans="1:120" ht="18.75" x14ac:dyDescent="0.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  <c r="AA667" s="46"/>
      <c r="AB667" s="46"/>
      <c r="AC667" s="46"/>
      <c r="AD667" s="46"/>
      <c r="AE667" s="46"/>
      <c r="AF667" s="46"/>
      <c r="AG667" s="46"/>
      <c r="AH667" s="46"/>
      <c r="AI667" s="46"/>
      <c r="AJ667" s="46"/>
      <c r="AK667" s="46"/>
      <c r="AL667" s="46"/>
      <c r="AM667" s="46"/>
      <c r="AN667" s="46"/>
      <c r="AO667" s="46"/>
      <c r="AP667" s="46"/>
      <c r="AQ667" s="46"/>
      <c r="AR667" s="46"/>
      <c r="AS667" s="46"/>
      <c r="AT667" s="46"/>
      <c r="AU667" s="46"/>
      <c r="AV667" s="46"/>
      <c r="AW667" s="46"/>
      <c r="AX667" s="46"/>
      <c r="AY667" s="46"/>
      <c r="AZ667" s="46"/>
      <c r="BA667" s="46"/>
      <c r="BB667" s="46"/>
      <c r="BC667" s="46"/>
      <c r="BD667" s="46"/>
      <c r="BE667" s="46"/>
      <c r="BF667" s="46"/>
      <c r="BG667" s="46"/>
      <c r="BH667" s="46"/>
      <c r="BI667" s="48"/>
      <c r="BJ667" s="48"/>
      <c r="BK667" s="48"/>
      <c r="BL667" s="48"/>
      <c r="BM667" s="48"/>
      <c r="BN667" s="48"/>
      <c r="BO667" s="48"/>
      <c r="BP667" s="48"/>
      <c r="BQ667" s="48"/>
      <c r="BR667" s="48"/>
      <c r="BS667" s="48"/>
      <c r="BT667" s="48"/>
      <c r="BU667" s="48"/>
      <c r="BV667" s="48"/>
      <c r="BW667" s="48"/>
      <c r="BX667" s="48"/>
      <c r="BY667" s="48"/>
      <c r="BZ667" s="48"/>
      <c r="CA667" s="48"/>
      <c r="CB667" s="48"/>
      <c r="CC667" s="48"/>
      <c r="CD667" s="48"/>
      <c r="CE667" s="48"/>
      <c r="CF667" s="48"/>
      <c r="CG667" s="48"/>
      <c r="CH667" s="48"/>
      <c r="CI667" s="48"/>
      <c r="CJ667" s="48"/>
      <c r="CK667" s="48"/>
      <c r="CL667" s="48"/>
      <c r="CM667" s="48"/>
      <c r="CN667" s="48"/>
      <c r="CO667" s="48"/>
      <c r="CP667" s="48"/>
      <c r="CQ667" s="48"/>
      <c r="CR667" s="48"/>
      <c r="CS667" s="48"/>
      <c r="CT667" s="48"/>
      <c r="CU667" s="48"/>
      <c r="CV667" s="48"/>
      <c r="CW667" s="48"/>
      <c r="CX667" s="48"/>
      <c r="CY667" s="48"/>
      <c r="CZ667" s="48"/>
      <c r="DA667" s="48"/>
      <c r="DB667" s="48"/>
      <c r="DC667" s="48"/>
      <c r="DD667" s="48"/>
      <c r="DE667" s="48"/>
      <c r="DF667" s="48"/>
      <c r="DG667" s="48"/>
      <c r="DH667" s="48"/>
      <c r="DI667" s="48"/>
      <c r="DJ667" s="48"/>
      <c r="DK667" s="48"/>
      <c r="DL667" s="48"/>
      <c r="DM667" s="48"/>
      <c r="DN667" s="48"/>
      <c r="DO667" s="48"/>
      <c r="DP667" s="48"/>
    </row>
    <row r="668" spans="1:120" ht="18.75" x14ac:dyDescent="0.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  <c r="AA668" s="46"/>
      <c r="AB668" s="46"/>
      <c r="AC668" s="46"/>
      <c r="AD668" s="46"/>
      <c r="AE668" s="46"/>
      <c r="AF668" s="46"/>
      <c r="AG668" s="46"/>
      <c r="AH668" s="46"/>
      <c r="AI668" s="46"/>
      <c r="AJ668" s="46"/>
      <c r="AK668" s="46"/>
      <c r="AL668" s="46"/>
      <c r="AM668" s="46"/>
      <c r="AN668" s="46"/>
      <c r="AO668" s="46"/>
      <c r="AP668" s="46"/>
      <c r="AQ668" s="46"/>
      <c r="AR668" s="46"/>
      <c r="AS668" s="46"/>
      <c r="AT668" s="46"/>
      <c r="AU668" s="46"/>
      <c r="AV668" s="46"/>
      <c r="AW668" s="46"/>
      <c r="AX668" s="46"/>
      <c r="AY668" s="46"/>
      <c r="AZ668" s="46"/>
      <c r="BA668" s="46"/>
      <c r="BB668" s="46"/>
      <c r="BC668" s="46"/>
      <c r="BD668" s="46"/>
      <c r="BE668" s="46"/>
      <c r="BF668" s="46"/>
      <c r="BG668" s="46"/>
      <c r="BH668" s="46"/>
      <c r="BI668" s="48"/>
      <c r="BJ668" s="48"/>
      <c r="BK668" s="48"/>
      <c r="BL668" s="48"/>
      <c r="BM668" s="48"/>
      <c r="BN668" s="48"/>
      <c r="BO668" s="48"/>
      <c r="BP668" s="48"/>
      <c r="BQ668" s="48"/>
      <c r="BR668" s="48"/>
      <c r="BS668" s="48"/>
      <c r="BT668" s="48"/>
      <c r="BU668" s="48"/>
      <c r="BV668" s="48"/>
      <c r="BW668" s="48"/>
      <c r="BX668" s="48"/>
      <c r="BY668" s="48"/>
      <c r="BZ668" s="48"/>
      <c r="CA668" s="48"/>
      <c r="CB668" s="48"/>
      <c r="CC668" s="48"/>
      <c r="CD668" s="48"/>
      <c r="CE668" s="48"/>
      <c r="CF668" s="48"/>
      <c r="CG668" s="48"/>
      <c r="CH668" s="48"/>
      <c r="CI668" s="48"/>
      <c r="CJ668" s="48"/>
      <c r="CK668" s="48"/>
      <c r="CL668" s="48"/>
      <c r="CM668" s="48"/>
      <c r="CN668" s="48"/>
      <c r="CO668" s="48"/>
      <c r="CP668" s="48"/>
      <c r="CQ668" s="48"/>
      <c r="CR668" s="48"/>
      <c r="CS668" s="48"/>
      <c r="CT668" s="48"/>
      <c r="CU668" s="48"/>
      <c r="CV668" s="48"/>
      <c r="CW668" s="48"/>
      <c r="CX668" s="48"/>
      <c r="CY668" s="48"/>
      <c r="CZ668" s="48"/>
      <c r="DA668" s="48"/>
      <c r="DB668" s="48"/>
      <c r="DC668" s="48"/>
      <c r="DD668" s="48"/>
      <c r="DE668" s="48"/>
      <c r="DF668" s="48"/>
      <c r="DG668" s="48"/>
      <c r="DH668" s="48"/>
      <c r="DI668" s="48"/>
      <c r="DJ668" s="48"/>
      <c r="DK668" s="48"/>
      <c r="DL668" s="48"/>
      <c r="DM668" s="48"/>
      <c r="DN668" s="48"/>
      <c r="DO668" s="48"/>
      <c r="DP668" s="48"/>
    </row>
    <row r="669" spans="1:120" ht="18.75" x14ac:dyDescent="0.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  <c r="AA669" s="46"/>
      <c r="AB669" s="46"/>
      <c r="AC669" s="46"/>
      <c r="AD669" s="46"/>
      <c r="AE669" s="46"/>
      <c r="AF669" s="46"/>
      <c r="AG669" s="46"/>
      <c r="AH669" s="46"/>
      <c r="AI669" s="46"/>
      <c r="AJ669" s="46"/>
      <c r="AK669" s="46"/>
      <c r="AL669" s="46"/>
      <c r="AM669" s="46"/>
      <c r="AN669" s="46"/>
      <c r="AO669" s="46"/>
      <c r="AP669" s="46"/>
      <c r="AQ669" s="46"/>
      <c r="AR669" s="46"/>
      <c r="AS669" s="46"/>
      <c r="AT669" s="46"/>
      <c r="AU669" s="46"/>
      <c r="AV669" s="46"/>
      <c r="AW669" s="46"/>
      <c r="AX669" s="46"/>
      <c r="AY669" s="46"/>
      <c r="AZ669" s="46"/>
      <c r="BA669" s="46"/>
      <c r="BB669" s="46"/>
      <c r="BC669" s="46"/>
      <c r="BD669" s="46"/>
      <c r="BE669" s="46"/>
      <c r="BF669" s="46"/>
      <c r="BG669" s="46"/>
      <c r="BH669" s="46"/>
      <c r="BI669" s="48"/>
      <c r="BJ669" s="48"/>
      <c r="BK669" s="48"/>
      <c r="BL669" s="48"/>
      <c r="BM669" s="48"/>
      <c r="BN669" s="48"/>
      <c r="BO669" s="48"/>
      <c r="BP669" s="48"/>
      <c r="BQ669" s="48"/>
      <c r="BR669" s="48"/>
      <c r="BS669" s="48"/>
      <c r="BT669" s="48"/>
      <c r="BU669" s="48"/>
      <c r="BV669" s="48"/>
      <c r="BW669" s="48"/>
      <c r="BX669" s="48"/>
      <c r="BY669" s="48"/>
      <c r="BZ669" s="48"/>
      <c r="CA669" s="48"/>
      <c r="CB669" s="48"/>
      <c r="CC669" s="48"/>
      <c r="CD669" s="48"/>
      <c r="CE669" s="48"/>
      <c r="CF669" s="48"/>
      <c r="CG669" s="48"/>
      <c r="CH669" s="48"/>
      <c r="CI669" s="48"/>
      <c r="CJ669" s="48"/>
      <c r="CK669" s="48"/>
      <c r="CL669" s="48"/>
      <c r="CM669" s="48"/>
      <c r="CN669" s="48"/>
      <c r="CO669" s="48"/>
      <c r="CP669" s="48"/>
      <c r="CQ669" s="48"/>
      <c r="CR669" s="48"/>
      <c r="CS669" s="48"/>
      <c r="CT669" s="48"/>
      <c r="CU669" s="48"/>
      <c r="CV669" s="48"/>
      <c r="CW669" s="48"/>
      <c r="CX669" s="48"/>
      <c r="CY669" s="48"/>
      <c r="CZ669" s="48"/>
      <c r="DA669" s="48"/>
      <c r="DB669" s="48"/>
      <c r="DC669" s="48"/>
      <c r="DD669" s="48"/>
      <c r="DE669" s="48"/>
      <c r="DF669" s="48"/>
      <c r="DG669" s="48"/>
      <c r="DH669" s="48"/>
      <c r="DI669" s="48"/>
      <c r="DJ669" s="48"/>
      <c r="DK669" s="48"/>
      <c r="DL669" s="48"/>
      <c r="DM669" s="48"/>
      <c r="DN669" s="48"/>
      <c r="DO669" s="48"/>
      <c r="DP669" s="48"/>
    </row>
    <row r="670" spans="1:120" ht="18.75" x14ac:dyDescent="0.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  <c r="AA670" s="46"/>
      <c r="AB670" s="46"/>
      <c r="AC670" s="46"/>
      <c r="AD670" s="46"/>
      <c r="AE670" s="46"/>
      <c r="AF670" s="46"/>
      <c r="AG670" s="46"/>
      <c r="AH670" s="46"/>
      <c r="AI670" s="46"/>
      <c r="AJ670" s="46"/>
      <c r="AK670" s="46"/>
      <c r="AL670" s="46"/>
      <c r="AM670" s="46"/>
      <c r="AN670" s="46"/>
      <c r="AO670" s="46"/>
      <c r="AP670" s="46"/>
      <c r="AQ670" s="46"/>
      <c r="AR670" s="46"/>
      <c r="AS670" s="46"/>
      <c r="AT670" s="46"/>
      <c r="AU670" s="46"/>
      <c r="AV670" s="46"/>
      <c r="AW670" s="46"/>
      <c r="AX670" s="46"/>
      <c r="AY670" s="46"/>
      <c r="AZ670" s="46"/>
      <c r="BA670" s="46"/>
      <c r="BB670" s="46"/>
      <c r="BC670" s="46"/>
      <c r="BD670" s="46"/>
      <c r="BE670" s="46"/>
      <c r="BF670" s="46"/>
      <c r="BG670" s="46"/>
      <c r="BH670" s="46"/>
      <c r="BI670" s="48"/>
      <c r="BJ670" s="48"/>
      <c r="BK670" s="48"/>
      <c r="BL670" s="48"/>
      <c r="BM670" s="48"/>
      <c r="BN670" s="48"/>
      <c r="BO670" s="48"/>
      <c r="BP670" s="48"/>
      <c r="BQ670" s="48"/>
      <c r="BR670" s="48"/>
      <c r="BS670" s="48"/>
      <c r="BT670" s="48"/>
      <c r="BU670" s="48"/>
      <c r="BV670" s="48"/>
      <c r="BW670" s="48"/>
      <c r="BX670" s="48"/>
      <c r="BY670" s="48"/>
      <c r="BZ670" s="48"/>
      <c r="CA670" s="48"/>
      <c r="CB670" s="48"/>
      <c r="CC670" s="48"/>
      <c r="CD670" s="48"/>
      <c r="CE670" s="48"/>
      <c r="CF670" s="48"/>
      <c r="CG670" s="48"/>
      <c r="CH670" s="48"/>
      <c r="CI670" s="48"/>
      <c r="CJ670" s="48"/>
      <c r="CK670" s="48"/>
      <c r="CL670" s="48"/>
      <c r="CM670" s="48"/>
      <c r="CN670" s="48"/>
      <c r="CO670" s="48"/>
      <c r="CP670" s="48"/>
      <c r="CQ670" s="48"/>
      <c r="CR670" s="48"/>
      <c r="CS670" s="48"/>
      <c r="CT670" s="48"/>
      <c r="CU670" s="48"/>
      <c r="CV670" s="48"/>
      <c r="CW670" s="48"/>
      <c r="CX670" s="48"/>
      <c r="CY670" s="48"/>
      <c r="CZ670" s="48"/>
      <c r="DA670" s="48"/>
      <c r="DB670" s="48"/>
      <c r="DC670" s="48"/>
      <c r="DD670" s="48"/>
      <c r="DE670" s="48"/>
      <c r="DF670" s="48"/>
      <c r="DG670" s="48"/>
      <c r="DH670" s="48"/>
      <c r="DI670" s="48"/>
      <c r="DJ670" s="48"/>
      <c r="DK670" s="48"/>
      <c r="DL670" s="48"/>
      <c r="DM670" s="48"/>
      <c r="DN670" s="48"/>
      <c r="DO670" s="48"/>
      <c r="DP670" s="48"/>
    </row>
    <row r="671" spans="1:120" ht="18.75" x14ac:dyDescent="0.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  <c r="AA671" s="46"/>
      <c r="AB671" s="46"/>
      <c r="AC671" s="46"/>
      <c r="AD671" s="46"/>
      <c r="AE671" s="46"/>
      <c r="AF671" s="46"/>
      <c r="AG671" s="46"/>
      <c r="AH671" s="46"/>
      <c r="AI671" s="46"/>
      <c r="AJ671" s="46"/>
      <c r="AK671" s="46"/>
      <c r="AL671" s="46"/>
      <c r="AM671" s="46"/>
      <c r="AN671" s="46"/>
      <c r="AO671" s="46"/>
      <c r="AP671" s="46"/>
      <c r="AQ671" s="46"/>
      <c r="AR671" s="46"/>
      <c r="AS671" s="46"/>
      <c r="AT671" s="46"/>
      <c r="AU671" s="46"/>
      <c r="AV671" s="46"/>
      <c r="AW671" s="46"/>
      <c r="AX671" s="46"/>
      <c r="AY671" s="46"/>
      <c r="AZ671" s="46"/>
      <c r="BA671" s="46"/>
      <c r="BB671" s="46"/>
      <c r="BC671" s="46"/>
      <c r="BD671" s="46"/>
      <c r="BE671" s="46"/>
      <c r="BF671" s="46"/>
      <c r="BG671" s="46"/>
      <c r="BH671" s="46"/>
      <c r="BI671" s="48"/>
      <c r="BJ671" s="48"/>
      <c r="BK671" s="48"/>
      <c r="BL671" s="48"/>
      <c r="BM671" s="48"/>
      <c r="BN671" s="48"/>
      <c r="BO671" s="48"/>
      <c r="BP671" s="48"/>
      <c r="BQ671" s="48"/>
      <c r="BR671" s="48"/>
      <c r="BS671" s="48"/>
      <c r="BT671" s="48"/>
      <c r="BU671" s="48"/>
      <c r="BV671" s="48"/>
      <c r="BW671" s="48"/>
      <c r="BX671" s="48"/>
      <c r="BY671" s="48"/>
      <c r="BZ671" s="48"/>
      <c r="CA671" s="48"/>
      <c r="CB671" s="48"/>
      <c r="CC671" s="48"/>
      <c r="CD671" s="48"/>
      <c r="CE671" s="48"/>
      <c r="CF671" s="48"/>
      <c r="CG671" s="48"/>
      <c r="CH671" s="48"/>
      <c r="CI671" s="48"/>
      <c r="CJ671" s="48"/>
      <c r="CK671" s="48"/>
      <c r="CL671" s="48"/>
      <c r="CM671" s="48"/>
      <c r="CN671" s="48"/>
      <c r="CO671" s="48"/>
      <c r="CP671" s="48"/>
      <c r="CQ671" s="48"/>
      <c r="CR671" s="48"/>
      <c r="CS671" s="48"/>
      <c r="CT671" s="48"/>
      <c r="CU671" s="48"/>
      <c r="CV671" s="48"/>
      <c r="CW671" s="48"/>
      <c r="CX671" s="48"/>
      <c r="CY671" s="48"/>
      <c r="CZ671" s="48"/>
      <c r="DA671" s="48"/>
      <c r="DB671" s="48"/>
      <c r="DC671" s="48"/>
      <c r="DD671" s="48"/>
      <c r="DE671" s="48"/>
      <c r="DF671" s="48"/>
      <c r="DG671" s="48"/>
      <c r="DH671" s="48"/>
      <c r="DI671" s="48"/>
      <c r="DJ671" s="48"/>
      <c r="DK671" s="48"/>
      <c r="DL671" s="48"/>
      <c r="DM671" s="48"/>
      <c r="DN671" s="48"/>
      <c r="DO671" s="48"/>
      <c r="DP671" s="48"/>
    </row>
    <row r="672" spans="1:120" ht="18.75" x14ac:dyDescent="0.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  <c r="AA672" s="46"/>
      <c r="AB672" s="46"/>
      <c r="AC672" s="46"/>
      <c r="AD672" s="46"/>
      <c r="AE672" s="46"/>
      <c r="AF672" s="46"/>
      <c r="AG672" s="46"/>
      <c r="AH672" s="46"/>
      <c r="AI672" s="46"/>
      <c r="AJ672" s="46"/>
      <c r="AK672" s="46"/>
      <c r="AL672" s="46"/>
      <c r="AM672" s="46"/>
      <c r="AN672" s="46"/>
      <c r="AO672" s="46"/>
      <c r="AP672" s="46"/>
      <c r="AQ672" s="46"/>
      <c r="AR672" s="46"/>
      <c r="AS672" s="46"/>
      <c r="AT672" s="46"/>
      <c r="AU672" s="46"/>
      <c r="AV672" s="46"/>
      <c r="AW672" s="46"/>
      <c r="AX672" s="46"/>
      <c r="AY672" s="46"/>
      <c r="AZ672" s="46"/>
      <c r="BA672" s="46"/>
      <c r="BB672" s="46"/>
      <c r="BC672" s="46"/>
      <c r="BD672" s="46"/>
      <c r="BE672" s="46"/>
      <c r="BF672" s="46"/>
      <c r="BG672" s="46"/>
      <c r="BH672" s="46"/>
      <c r="BI672" s="48"/>
      <c r="BJ672" s="48"/>
      <c r="BK672" s="48"/>
      <c r="BL672" s="48"/>
      <c r="BM672" s="48"/>
      <c r="BN672" s="48"/>
      <c r="BO672" s="48"/>
      <c r="BP672" s="48"/>
      <c r="BQ672" s="48"/>
      <c r="BR672" s="48"/>
      <c r="BS672" s="48"/>
      <c r="BT672" s="48"/>
      <c r="BU672" s="48"/>
      <c r="BV672" s="48"/>
      <c r="BW672" s="48"/>
      <c r="BX672" s="48"/>
      <c r="BY672" s="48"/>
      <c r="BZ672" s="48"/>
      <c r="CA672" s="48"/>
      <c r="CB672" s="48"/>
      <c r="CC672" s="48"/>
      <c r="CD672" s="48"/>
      <c r="CE672" s="48"/>
      <c r="CF672" s="48"/>
      <c r="CG672" s="48"/>
      <c r="CH672" s="48"/>
      <c r="CI672" s="48"/>
      <c r="CJ672" s="48"/>
      <c r="CK672" s="48"/>
      <c r="CL672" s="48"/>
      <c r="CM672" s="48"/>
      <c r="CN672" s="48"/>
      <c r="CO672" s="48"/>
      <c r="CP672" s="48"/>
      <c r="CQ672" s="48"/>
      <c r="CR672" s="48"/>
      <c r="CS672" s="48"/>
      <c r="CT672" s="48"/>
      <c r="CU672" s="48"/>
      <c r="CV672" s="48"/>
      <c r="CW672" s="48"/>
      <c r="CX672" s="48"/>
      <c r="CY672" s="48"/>
      <c r="CZ672" s="48"/>
      <c r="DA672" s="48"/>
      <c r="DB672" s="48"/>
      <c r="DC672" s="48"/>
      <c r="DD672" s="48"/>
      <c r="DE672" s="48"/>
      <c r="DF672" s="48"/>
      <c r="DG672" s="48"/>
      <c r="DH672" s="48"/>
      <c r="DI672" s="48"/>
      <c r="DJ672" s="48"/>
      <c r="DK672" s="48"/>
      <c r="DL672" s="48"/>
      <c r="DM672" s="48"/>
      <c r="DN672" s="48"/>
      <c r="DO672" s="48"/>
      <c r="DP672" s="48"/>
    </row>
    <row r="673" spans="1:120" ht="18.75" x14ac:dyDescent="0.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  <c r="AA673" s="46"/>
      <c r="AB673" s="46"/>
      <c r="AC673" s="46"/>
      <c r="AD673" s="46"/>
      <c r="AE673" s="46"/>
      <c r="AF673" s="46"/>
      <c r="AG673" s="46"/>
      <c r="AH673" s="46"/>
      <c r="AI673" s="46"/>
      <c r="AJ673" s="46"/>
      <c r="AK673" s="46"/>
      <c r="AL673" s="46"/>
      <c r="AM673" s="46"/>
      <c r="AN673" s="46"/>
      <c r="AO673" s="46"/>
      <c r="AP673" s="46"/>
      <c r="AQ673" s="46"/>
      <c r="AR673" s="46"/>
      <c r="AS673" s="46"/>
      <c r="AT673" s="46"/>
      <c r="AU673" s="46"/>
      <c r="AV673" s="46"/>
      <c r="AW673" s="46"/>
      <c r="AX673" s="46"/>
      <c r="AY673" s="46"/>
      <c r="AZ673" s="46"/>
      <c r="BA673" s="46"/>
      <c r="BB673" s="46"/>
      <c r="BC673" s="46"/>
      <c r="BD673" s="46"/>
      <c r="BE673" s="46"/>
      <c r="BF673" s="46"/>
      <c r="BG673" s="46"/>
      <c r="BH673" s="46"/>
      <c r="BI673" s="48"/>
      <c r="BJ673" s="48"/>
      <c r="BK673" s="48"/>
      <c r="BL673" s="48"/>
      <c r="BM673" s="48"/>
      <c r="BN673" s="48"/>
      <c r="BO673" s="48"/>
      <c r="BP673" s="48"/>
      <c r="BQ673" s="48"/>
      <c r="BR673" s="48"/>
      <c r="BS673" s="48"/>
      <c r="BT673" s="48"/>
      <c r="BU673" s="48"/>
      <c r="BV673" s="48"/>
      <c r="BW673" s="48"/>
      <c r="BX673" s="48"/>
      <c r="BY673" s="48"/>
      <c r="BZ673" s="48"/>
      <c r="CA673" s="48"/>
      <c r="CB673" s="48"/>
      <c r="CC673" s="48"/>
      <c r="CD673" s="48"/>
      <c r="CE673" s="48"/>
      <c r="CF673" s="48"/>
      <c r="CG673" s="48"/>
      <c r="CH673" s="48"/>
      <c r="CI673" s="48"/>
      <c r="CJ673" s="48"/>
      <c r="CK673" s="48"/>
      <c r="CL673" s="48"/>
      <c r="CM673" s="48"/>
      <c r="CN673" s="48"/>
      <c r="CO673" s="48"/>
      <c r="CP673" s="48"/>
      <c r="CQ673" s="48"/>
      <c r="CR673" s="48"/>
      <c r="CS673" s="48"/>
      <c r="CT673" s="48"/>
      <c r="CU673" s="48"/>
      <c r="CV673" s="48"/>
      <c r="CW673" s="48"/>
      <c r="CX673" s="48"/>
      <c r="CY673" s="48"/>
      <c r="CZ673" s="48"/>
      <c r="DA673" s="48"/>
      <c r="DB673" s="48"/>
      <c r="DC673" s="48"/>
      <c r="DD673" s="48"/>
      <c r="DE673" s="48"/>
      <c r="DF673" s="48"/>
      <c r="DG673" s="48"/>
      <c r="DH673" s="48"/>
      <c r="DI673" s="48"/>
      <c r="DJ673" s="48"/>
      <c r="DK673" s="48"/>
      <c r="DL673" s="48"/>
      <c r="DM673" s="48"/>
      <c r="DN673" s="48"/>
      <c r="DO673" s="48"/>
      <c r="DP673" s="48"/>
    </row>
    <row r="674" spans="1:120" ht="18.75" x14ac:dyDescent="0.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  <c r="AA674" s="46"/>
      <c r="AB674" s="46"/>
      <c r="AC674" s="46"/>
      <c r="AD674" s="46"/>
      <c r="AE674" s="46"/>
      <c r="AF674" s="46"/>
      <c r="AG674" s="46"/>
      <c r="AH674" s="46"/>
      <c r="AI674" s="46"/>
      <c r="AJ674" s="46"/>
      <c r="AK674" s="46"/>
      <c r="AL674" s="46"/>
      <c r="AM674" s="46"/>
      <c r="AN674" s="46"/>
      <c r="AO674" s="46"/>
      <c r="AP674" s="46"/>
      <c r="AQ674" s="46"/>
      <c r="AR674" s="46"/>
      <c r="AS674" s="46"/>
      <c r="AT674" s="46"/>
      <c r="AU674" s="46"/>
      <c r="AV674" s="46"/>
      <c r="AW674" s="46"/>
      <c r="AX674" s="46"/>
      <c r="AY674" s="46"/>
      <c r="AZ674" s="46"/>
      <c r="BA674" s="46"/>
      <c r="BB674" s="46"/>
      <c r="BC674" s="46"/>
      <c r="BD674" s="46"/>
      <c r="BE674" s="46"/>
      <c r="BF674" s="46"/>
      <c r="BG674" s="46"/>
      <c r="BH674" s="46"/>
      <c r="BI674" s="48"/>
      <c r="BJ674" s="48"/>
      <c r="BK674" s="48"/>
      <c r="BL674" s="48"/>
      <c r="BM674" s="48"/>
      <c r="BN674" s="48"/>
      <c r="BO674" s="48"/>
      <c r="BP674" s="48"/>
      <c r="BQ674" s="48"/>
      <c r="BR674" s="48"/>
      <c r="BS674" s="48"/>
      <c r="BT674" s="48"/>
      <c r="BU674" s="48"/>
      <c r="BV674" s="48"/>
      <c r="BW674" s="48"/>
      <c r="BX674" s="48"/>
      <c r="BY674" s="48"/>
      <c r="BZ674" s="48"/>
      <c r="CA674" s="48"/>
      <c r="CB674" s="48"/>
      <c r="CC674" s="48"/>
      <c r="CD674" s="48"/>
      <c r="CE674" s="48"/>
      <c r="CF674" s="48"/>
      <c r="CG674" s="48"/>
      <c r="CH674" s="48"/>
      <c r="CI674" s="48"/>
      <c r="CJ674" s="48"/>
      <c r="CK674" s="48"/>
      <c r="CL674" s="48"/>
      <c r="CM674" s="48"/>
      <c r="CN674" s="48"/>
      <c r="CO674" s="48"/>
      <c r="CP674" s="48"/>
      <c r="CQ674" s="48"/>
      <c r="CR674" s="48"/>
      <c r="CS674" s="48"/>
      <c r="CT674" s="48"/>
      <c r="CU674" s="48"/>
      <c r="CV674" s="48"/>
      <c r="CW674" s="48"/>
      <c r="CX674" s="48"/>
      <c r="CY674" s="48"/>
      <c r="CZ674" s="48"/>
      <c r="DA674" s="48"/>
      <c r="DB674" s="48"/>
      <c r="DC674" s="48"/>
      <c r="DD674" s="48"/>
      <c r="DE674" s="48"/>
      <c r="DF674" s="48"/>
      <c r="DG674" s="48"/>
      <c r="DH674" s="48"/>
      <c r="DI674" s="48"/>
      <c r="DJ674" s="48"/>
      <c r="DK674" s="48"/>
      <c r="DL674" s="48"/>
      <c r="DM674" s="48"/>
      <c r="DN674" s="48"/>
      <c r="DO674" s="48"/>
      <c r="DP674" s="48"/>
    </row>
    <row r="675" spans="1:120" ht="18.75" x14ac:dyDescent="0.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  <c r="AA675" s="46"/>
      <c r="AB675" s="46"/>
      <c r="AC675" s="46"/>
      <c r="AD675" s="46"/>
      <c r="AE675" s="46"/>
      <c r="AF675" s="46"/>
      <c r="AG675" s="46"/>
      <c r="AH675" s="46"/>
      <c r="AI675" s="46"/>
      <c r="AJ675" s="46"/>
      <c r="AK675" s="46"/>
      <c r="AL675" s="46"/>
      <c r="AM675" s="46"/>
      <c r="AN675" s="46"/>
      <c r="AO675" s="46"/>
      <c r="AP675" s="46"/>
      <c r="AQ675" s="46"/>
      <c r="AR675" s="46"/>
      <c r="AS675" s="46"/>
      <c r="AT675" s="46"/>
      <c r="AU675" s="46"/>
      <c r="AV675" s="46"/>
      <c r="AW675" s="46"/>
      <c r="AX675" s="46"/>
      <c r="AY675" s="46"/>
      <c r="AZ675" s="46"/>
      <c r="BA675" s="46"/>
      <c r="BB675" s="46"/>
      <c r="BC675" s="46"/>
      <c r="BD675" s="46"/>
      <c r="BE675" s="46"/>
      <c r="BF675" s="46"/>
      <c r="BG675" s="46"/>
      <c r="BH675" s="46"/>
      <c r="BI675" s="48"/>
      <c r="BJ675" s="48"/>
      <c r="BK675" s="48"/>
      <c r="BL675" s="48"/>
      <c r="BM675" s="48"/>
      <c r="BN675" s="48"/>
      <c r="BO675" s="48"/>
      <c r="BP675" s="48"/>
      <c r="BQ675" s="48"/>
      <c r="BR675" s="48"/>
      <c r="BS675" s="48"/>
      <c r="BT675" s="48"/>
      <c r="BU675" s="48"/>
      <c r="BV675" s="48"/>
      <c r="BW675" s="48"/>
      <c r="BX675" s="48"/>
      <c r="BY675" s="48"/>
      <c r="BZ675" s="48"/>
      <c r="CA675" s="48"/>
      <c r="CB675" s="48"/>
      <c r="CC675" s="48"/>
      <c r="CD675" s="48"/>
      <c r="CE675" s="48"/>
      <c r="CF675" s="48"/>
      <c r="CG675" s="48"/>
      <c r="CH675" s="48"/>
      <c r="CI675" s="48"/>
      <c r="CJ675" s="48"/>
      <c r="CK675" s="48"/>
      <c r="CL675" s="48"/>
      <c r="CM675" s="48"/>
      <c r="CN675" s="48"/>
      <c r="CO675" s="48"/>
      <c r="CP675" s="48"/>
      <c r="CQ675" s="48"/>
      <c r="CR675" s="48"/>
      <c r="CS675" s="48"/>
      <c r="CT675" s="48"/>
      <c r="CU675" s="48"/>
      <c r="CV675" s="48"/>
      <c r="CW675" s="48"/>
      <c r="CX675" s="48"/>
      <c r="CY675" s="48"/>
      <c r="CZ675" s="48"/>
      <c r="DA675" s="48"/>
      <c r="DB675" s="48"/>
      <c r="DC675" s="48"/>
      <c r="DD675" s="48"/>
      <c r="DE675" s="48"/>
      <c r="DF675" s="48"/>
      <c r="DG675" s="48"/>
      <c r="DH675" s="48"/>
      <c r="DI675" s="48"/>
      <c r="DJ675" s="48"/>
      <c r="DK675" s="48"/>
      <c r="DL675" s="48"/>
      <c r="DM675" s="48"/>
      <c r="DN675" s="48"/>
      <c r="DO675" s="48"/>
      <c r="DP675" s="48"/>
    </row>
    <row r="676" spans="1:120" ht="18.75" x14ac:dyDescent="0.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  <c r="AA676" s="46"/>
      <c r="AB676" s="46"/>
      <c r="AC676" s="46"/>
      <c r="AD676" s="46"/>
      <c r="AE676" s="46"/>
      <c r="AF676" s="46"/>
      <c r="AG676" s="46"/>
      <c r="AH676" s="46"/>
      <c r="AI676" s="46"/>
      <c r="AJ676" s="46"/>
      <c r="AK676" s="46"/>
      <c r="AL676" s="46"/>
      <c r="AM676" s="46"/>
      <c r="AN676" s="46"/>
      <c r="AO676" s="46"/>
      <c r="AP676" s="46"/>
      <c r="AQ676" s="46"/>
      <c r="AR676" s="46"/>
      <c r="AS676" s="46"/>
      <c r="AT676" s="46"/>
      <c r="AU676" s="46"/>
      <c r="AV676" s="46"/>
      <c r="AW676" s="46"/>
      <c r="AX676" s="46"/>
      <c r="AY676" s="46"/>
      <c r="AZ676" s="46"/>
      <c r="BA676" s="46"/>
      <c r="BB676" s="46"/>
      <c r="BC676" s="46"/>
      <c r="BD676" s="46"/>
      <c r="BE676" s="46"/>
      <c r="BF676" s="46"/>
      <c r="BG676" s="46"/>
      <c r="BH676" s="46"/>
      <c r="BI676" s="48"/>
      <c r="BJ676" s="48"/>
      <c r="BK676" s="48"/>
      <c r="BL676" s="48"/>
      <c r="BM676" s="48"/>
      <c r="BN676" s="48"/>
      <c r="BO676" s="48"/>
      <c r="BP676" s="48"/>
      <c r="BQ676" s="48"/>
      <c r="BR676" s="48"/>
      <c r="BS676" s="48"/>
      <c r="BT676" s="48"/>
      <c r="BU676" s="48"/>
      <c r="BV676" s="48"/>
      <c r="BW676" s="48"/>
      <c r="BX676" s="48"/>
      <c r="BY676" s="48"/>
      <c r="BZ676" s="48"/>
      <c r="CA676" s="48"/>
      <c r="CB676" s="48"/>
      <c r="CC676" s="48"/>
      <c r="CD676" s="48"/>
      <c r="CE676" s="48"/>
      <c r="CF676" s="48"/>
      <c r="CG676" s="48"/>
      <c r="CH676" s="48"/>
      <c r="CI676" s="48"/>
      <c r="CJ676" s="48"/>
      <c r="CK676" s="48"/>
      <c r="CL676" s="48"/>
      <c r="CM676" s="48"/>
      <c r="CN676" s="48"/>
      <c r="CO676" s="48"/>
      <c r="CP676" s="48"/>
      <c r="CQ676" s="48"/>
      <c r="CR676" s="48"/>
      <c r="CS676" s="48"/>
      <c r="CT676" s="48"/>
      <c r="CU676" s="48"/>
      <c r="CV676" s="48"/>
      <c r="CW676" s="48"/>
      <c r="CX676" s="48"/>
      <c r="CY676" s="48"/>
      <c r="CZ676" s="48"/>
      <c r="DA676" s="48"/>
      <c r="DB676" s="48"/>
      <c r="DC676" s="48"/>
      <c r="DD676" s="48"/>
      <c r="DE676" s="48"/>
      <c r="DF676" s="48"/>
      <c r="DG676" s="48"/>
      <c r="DH676" s="48"/>
      <c r="DI676" s="48"/>
      <c r="DJ676" s="48"/>
      <c r="DK676" s="48"/>
      <c r="DL676" s="48"/>
      <c r="DM676" s="48"/>
      <c r="DN676" s="48"/>
      <c r="DO676" s="48"/>
      <c r="DP676" s="48"/>
    </row>
    <row r="677" spans="1:120" ht="18.75" x14ac:dyDescent="0.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  <c r="AA677" s="46"/>
      <c r="AB677" s="46"/>
      <c r="AC677" s="46"/>
      <c r="AD677" s="46"/>
      <c r="AE677" s="46"/>
      <c r="AF677" s="46"/>
      <c r="AG677" s="46"/>
      <c r="AH677" s="46"/>
      <c r="AI677" s="46"/>
      <c r="AJ677" s="46"/>
      <c r="AK677" s="46"/>
      <c r="AL677" s="46"/>
      <c r="AM677" s="46"/>
      <c r="AN677" s="46"/>
      <c r="AO677" s="46"/>
      <c r="AP677" s="46"/>
      <c r="AQ677" s="46"/>
      <c r="AR677" s="46"/>
      <c r="AS677" s="46"/>
      <c r="AT677" s="46"/>
      <c r="AU677" s="46"/>
      <c r="AV677" s="46"/>
      <c r="AW677" s="46"/>
      <c r="AX677" s="46"/>
      <c r="AY677" s="46"/>
      <c r="AZ677" s="46"/>
      <c r="BA677" s="46"/>
      <c r="BB677" s="46"/>
      <c r="BC677" s="46"/>
      <c r="BD677" s="46"/>
      <c r="BE677" s="46"/>
      <c r="BF677" s="46"/>
      <c r="BG677" s="46"/>
      <c r="BH677" s="46"/>
      <c r="BI677" s="48"/>
      <c r="BJ677" s="48"/>
      <c r="BK677" s="48"/>
      <c r="BL677" s="48"/>
      <c r="BM677" s="48"/>
      <c r="BN677" s="48"/>
      <c r="BO677" s="48"/>
      <c r="BP677" s="48"/>
      <c r="BQ677" s="48"/>
      <c r="BR677" s="48"/>
      <c r="BS677" s="48"/>
      <c r="BT677" s="48"/>
      <c r="BU677" s="48"/>
      <c r="BV677" s="48"/>
      <c r="BW677" s="48"/>
      <c r="BX677" s="48"/>
      <c r="BY677" s="48"/>
      <c r="BZ677" s="48"/>
      <c r="CA677" s="48"/>
      <c r="CB677" s="48"/>
      <c r="CC677" s="48"/>
      <c r="CD677" s="48"/>
      <c r="CE677" s="48"/>
      <c r="CF677" s="48"/>
      <c r="CG677" s="48"/>
      <c r="CH677" s="48"/>
      <c r="CI677" s="48"/>
      <c r="CJ677" s="48"/>
      <c r="CK677" s="48"/>
      <c r="CL677" s="48"/>
      <c r="CM677" s="48"/>
      <c r="CN677" s="48"/>
      <c r="CO677" s="48"/>
      <c r="CP677" s="48"/>
      <c r="CQ677" s="48"/>
      <c r="CR677" s="48"/>
      <c r="CS677" s="48"/>
      <c r="CT677" s="48"/>
      <c r="CU677" s="48"/>
      <c r="CV677" s="48"/>
      <c r="CW677" s="48"/>
      <c r="CX677" s="48"/>
      <c r="CY677" s="48"/>
      <c r="CZ677" s="48"/>
      <c r="DA677" s="48"/>
      <c r="DB677" s="48"/>
      <c r="DC677" s="48"/>
      <c r="DD677" s="48"/>
      <c r="DE677" s="48"/>
      <c r="DF677" s="48"/>
      <c r="DG677" s="48"/>
      <c r="DH677" s="48"/>
      <c r="DI677" s="48"/>
      <c r="DJ677" s="48"/>
      <c r="DK677" s="48"/>
      <c r="DL677" s="48"/>
      <c r="DM677" s="48"/>
      <c r="DN677" s="48"/>
      <c r="DO677" s="48"/>
      <c r="DP677" s="48"/>
    </row>
    <row r="678" spans="1:120" ht="18.75" x14ac:dyDescent="0.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  <c r="AA678" s="46"/>
      <c r="AB678" s="46"/>
      <c r="AC678" s="46"/>
      <c r="AD678" s="46"/>
      <c r="AE678" s="46"/>
      <c r="AF678" s="46"/>
      <c r="AG678" s="46"/>
      <c r="AH678" s="46"/>
      <c r="AI678" s="46"/>
      <c r="AJ678" s="46"/>
      <c r="AK678" s="46"/>
      <c r="AL678" s="46"/>
      <c r="AM678" s="46"/>
      <c r="AN678" s="46"/>
      <c r="AO678" s="46"/>
      <c r="AP678" s="46"/>
      <c r="AQ678" s="46"/>
      <c r="AR678" s="46"/>
      <c r="AS678" s="46"/>
      <c r="AT678" s="46"/>
      <c r="AU678" s="46"/>
      <c r="AV678" s="46"/>
      <c r="AW678" s="46"/>
      <c r="AX678" s="46"/>
      <c r="AY678" s="46"/>
      <c r="AZ678" s="46"/>
      <c r="BA678" s="46"/>
      <c r="BB678" s="46"/>
      <c r="BC678" s="46"/>
      <c r="BD678" s="46"/>
      <c r="BE678" s="46"/>
      <c r="BF678" s="46"/>
      <c r="BG678" s="46"/>
      <c r="BH678" s="46"/>
      <c r="BI678" s="48"/>
      <c r="BJ678" s="48"/>
      <c r="BK678" s="48"/>
      <c r="BL678" s="48"/>
      <c r="BM678" s="48"/>
      <c r="BN678" s="48"/>
      <c r="BO678" s="48"/>
      <c r="BP678" s="48"/>
      <c r="BQ678" s="48"/>
      <c r="BR678" s="48"/>
      <c r="BS678" s="48"/>
      <c r="BT678" s="48"/>
      <c r="BU678" s="48"/>
      <c r="BV678" s="48"/>
      <c r="BW678" s="48"/>
      <c r="BX678" s="48"/>
      <c r="BY678" s="48"/>
      <c r="BZ678" s="48"/>
      <c r="CA678" s="48"/>
      <c r="CB678" s="48"/>
      <c r="CC678" s="48"/>
      <c r="CD678" s="48"/>
      <c r="CE678" s="48"/>
      <c r="CF678" s="48"/>
      <c r="CG678" s="48"/>
      <c r="CH678" s="48"/>
      <c r="CI678" s="48"/>
      <c r="CJ678" s="48"/>
      <c r="CK678" s="48"/>
      <c r="CL678" s="48"/>
      <c r="CM678" s="48"/>
      <c r="CN678" s="48"/>
      <c r="CO678" s="48"/>
      <c r="CP678" s="48"/>
      <c r="CQ678" s="48"/>
      <c r="CR678" s="48"/>
      <c r="CS678" s="48"/>
      <c r="CT678" s="48"/>
      <c r="CU678" s="48"/>
      <c r="CV678" s="48"/>
      <c r="CW678" s="48"/>
      <c r="CX678" s="48"/>
      <c r="CY678" s="48"/>
      <c r="CZ678" s="48"/>
      <c r="DA678" s="48"/>
      <c r="DB678" s="48"/>
      <c r="DC678" s="48"/>
      <c r="DD678" s="48"/>
      <c r="DE678" s="48"/>
      <c r="DF678" s="48"/>
      <c r="DG678" s="48"/>
      <c r="DH678" s="48"/>
      <c r="DI678" s="48"/>
      <c r="DJ678" s="48"/>
      <c r="DK678" s="48"/>
      <c r="DL678" s="48"/>
      <c r="DM678" s="48"/>
      <c r="DN678" s="48"/>
      <c r="DO678" s="48"/>
      <c r="DP678" s="48"/>
    </row>
    <row r="679" spans="1:120" ht="18.75" x14ac:dyDescent="0.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  <c r="AA679" s="46"/>
      <c r="AB679" s="46"/>
      <c r="AC679" s="46"/>
      <c r="AD679" s="46"/>
      <c r="AE679" s="46"/>
      <c r="AF679" s="46"/>
      <c r="AG679" s="46"/>
      <c r="AH679" s="46"/>
      <c r="AI679" s="46"/>
      <c r="AJ679" s="46"/>
      <c r="AK679" s="46"/>
      <c r="AL679" s="46"/>
      <c r="AM679" s="46"/>
      <c r="AN679" s="46"/>
      <c r="AO679" s="46"/>
      <c r="AP679" s="46"/>
      <c r="AQ679" s="46"/>
      <c r="AR679" s="46"/>
      <c r="AS679" s="46"/>
      <c r="AT679" s="46"/>
      <c r="AU679" s="46"/>
      <c r="AV679" s="46"/>
      <c r="AW679" s="46"/>
      <c r="AX679" s="46"/>
      <c r="AY679" s="46"/>
      <c r="AZ679" s="46"/>
      <c r="BA679" s="46"/>
      <c r="BB679" s="46"/>
      <c r="BC679" s="46"/>
      <c r="BD679" s="46"/>
      <c r="BE679" s="46"/>
      <c r="BF679" s="46"/>
      <c r="BG679" s="46"/>
      <c r="BH679" s="46"/>
      <c r="BI679" s="48"/>
      <c r="BJ679" s="48"/>
      <c r="BK679" s="48"/>
      <c r="BL679" s="48"/>
      <c r="BM679" s="48"/>
      <c r="BN679" s="48"/>
      <c r="BO679" s="48"/>
      <c r="BP679" s="48"/>
      <c r="BQ679" s="48"/>
      <c r="BR679" s="48"/>
      <c r="BS679" s="48"/>
      <c r="BT679" s="48"/>
      <c r="BU679" s="48"/>
      <c r="BV679" s="48"/>
      <c r="BW679" s="48"/>
      <c r="BX679" s="48"/>
      <c r="BY679" s="48"/>
      <c r="BZ679" s="48"/>
      <c r="CA679" s="48"/>
      <c r="CB679" s="48"/>
      <c r="CC679" s="48"/>
      <c r="CD679" s="48"/>
      <c r="CE679" s="48"/>
      <c r="CF679" s="48"/>
      <c r="CG679" s="48"/>
      <c r="CH679" s="48"/>
      <c r="CI679" s="48"/>
      <c r="CJ679" s="48"/>
      <c r="CK679" s="48"/>
      <c r="CL679" s="48"/>
      <c r="CM679" s="48"/>
      <c r="CN679" s="48"/>
      <c r="CO679" s="48"/>
      <c r="CP679" s="48"/>
      <c r="CQ679" s="48"/>
      <c r="CR679" s="48"/>
      <c r="CS679" s="48"/>
      <c r="CT679" s="48"/>
      <c r="CU679" s="48"/>
      <c r="CV679" s="48"/>
      <c r="CW679" s="48"/>
      <c r="CX679" s="48"/>
      <c r="CY679" s="48"/>
      <c r="CZ679" s="48"/>
      <c r="DA679" s="48"/>
      <c r="DB679" s="48"/>
      <c r="DC679" s="48"/>
      <c r="DD679" s="48"/>
      <c r="DE679" s="48"/>
      <c r="DF679" s="48"/>
      <c r="DG679" s="48"/>
      <c r="DH679" s="48"/>
      <c r="DI679" s="48"/>
      <c r="DJ679" s="48"/>
      <c r="DK679" s="48"/>
      <c r="DL679" s="48"/>
      <c r="DM679" s="48"/>
      <c r="DN679" s="48"/>
      <c r="DO679" s="48"/>
      <c r="DP679" s="48"/>
    </row>
    <row r="680" spans="1:120" ht="18.75" x14ac:dyDescent="0.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  <c r="AA680" s="46"/>
      <c r="AB680" s="46"/>
      <c r="AC680" s="46"/>
      <c r="AD680" s="46"/>
      <c r="AE680" s="46"/>
      <c r="AF680" s="46"/>
      <c r="AG680" s="46"/>
      <c r="AH680" s="46"/>
      <c r="AI680" s="46"/>
      <c r="AJ680" s="46"/>
      <c r="AK680" s="46"/>
      <c r="AL680" s="46"/>
      <c r="AM680" s="46"/>
      <c r="AN680" s="46"/>
      <c r="AO680" s="46"/>
      <c r="AP680" s="46"/>
      <c r="AQ680" s="46"/>
      <c r="AR680" s="46"/>
      <c r="AS680" s="46"/>
      <c r="AT680" s="46"/>
      <c r="AU680" s="46"/>
      <c r="AV680" s="46"/>
      <c r="AW680" s="46"/>
      <c r="AX680" s="46"/>
      <c r="AY680" s="46"/>
      <c r="AZ680" s="46"/>
      <c r="BA680" s="46"/>
      <c r="BB680" s="46"/>
      <c r="BC680" s="46"/>
      <c r="BD680" s="46"/>
      <c r="BE680" s="46"/>
      <c r="BF680" s="46"/>
      <c r="BG680" s="46"/>
      <c r="BH680" s="46"/>
      <c r="BI680" s="48"/>
      <c r="BJ680" s="48"/>
      <c r="BK680" s="48"/>
      <c r="BL680" s="48"/>
      <c r="BM680" s="48"/>
      <c r="BN680" s="48"/>
      <c r="BO680" s="48"/>
      <c r="BP680" s="48"/>
      <c r="BQ680" s="48"/>
      <c r="BR680" s="48"/>
      <c r="BS680" s="48"/>
      <c r="BT680" s="48"/>
      <c r="BU680" s="48"/>
      <c r="BV680" s="48"/>
      <c r="BW680" s="48"/>
      <c r="BX680" s="48"/>
      <c r="BY680" s="48"/>
      <c r="BZ680" s="48"/>
      <c r="CA680" s="48"/>
      <c r="CB680" s="48"/>
      <c r="CC680" s="48"/>
      <c r="CD680" s="48"/>
      <c r="CE680" s="48"/>
      <c r="CF680" s="48"/>
      <c r="CG680" s="48"/>
      <c r="CH680" s="48"/>
      <c r="CI680" s="48"/>
      <c r="CJ680" s="48"/>
      <c r="CK680" s="48"/>
      <c r="CL680" s="48"/>
      <c r="CM680" s="48"/>
      <c r="CN680" s="48"/>
      <c r="CO680" s="48"/>
      <c r="CP680" s="48"/>
      <c r="CQ680" s="48"/>
      <c r="CR680" s="48"/>
      <c r="CS680" s="48"/>
      <c r="CT680" s="48"/>
      <c r="CU680" s="48"/>
      <c r="CV680" s="48"/>
      <c r="CW680" s="48"/>
      <c r="CX680" s="48"/>
      <c r="CY680" s="48"/>
      <c r="CZ680" s="48"/>
      <c r="DA680" s="48"/>
      <c r="DB680" s="48"/>
      <c r="DC680" s="48"/>
      <c r="DD680" s="48"/>
      <c r="DE680" s="48"/>
      <c r="DF680" s="48"/>
      <c r="DG680" s="48"/>
      <c r="DH680" s="48"/>
      <c r="DI680" s="48"/>
      <c r="DJ680" s="48"/>
      <c r="DK680" s="48"/>
      <c r="DL680" s="48"/>
      <c r="DM680" s="48"/>
      <c r="DN680" s="48"/>
      <c r="DO680" s="48"/>
      <c r="DP680" s="48"/>
    </row>
    <row r="681" spans="1:120" ht="18.75" x14ac:dyDescent="0.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  <c r="AA681" s="46"/>
      <c r="AB681" s="46"/>
      <c r="AC681" s="46"/>
      <c r="AD681" s="46"/>
      <c r="AE681" s="46"/>
      <c r="AF681" s="46"/>
      <c r="AG681" s="46"/>
      <c r="AH681" s="46"/>
      <c r="AI681" s="46"/>
      <c r="AJ681" s="46"/>
      <c r="AK681" s="46"/>
      <c r="AL681" s="46"/>
      <c r="AM681" s="46"/>
      <c r="AN681" s="46"/>
      <c r="AO681" s="46"/>
      <c r="AP681" s="46"/>
      <c r="AQ681" s="46"/>
      <c r="AR681" s="46"/>
      <c r="AS681" s="46"/>
      <c r="AT681" s="46"/>
      <c r="AU681" s="46"/>
      <c r="AV681" s="46"/>
      <c r="AW681" s="46"/>
      <c r="AX681" s="46"/>
      <c r="AY681" s="46"/>
      <c r="AZ681" s="46"/>
      <c r="BA681" s="46"/>
      <c r="BB681" s="46"/>
      <c r="BC681" s="46"/>
      <c r="BD681" s="46"/>
      <c r="BE681" s="46"/>
      <c r="BF681" s="46"/>
      <c r="BG681" s="46"/>
      <c r="BH681" s="46"/>
      <c r="BI681" s="48"/>
      <c r="BJ681" s="48"/>
      <c r="BK681" s="48"/>
      <c r="BL681" s="48"/>
      <c r="BM681" s="48"/>
      <c r="BN681" s="48"/>
      <c r="BO681" s="48"/>
      <c r="BP681" s="48"/>
      <c r="BQ681" s="48"/>
      <c r="BR681" s="48"/>
      <c r="BS681" s="48"/>
      <c r="BT681" s="48"/>
      <c r="BU681" s="48"/>
      <c r="BV681" s="48"/>
      <c r="BW681" s="48"/>
      <c r="BX681" s="48"/>
      <c r="BY681" s="48"/>
      <c r="BZ681" s="48"/>
      <c r="CA681" s="48"/>
      <c r="CB681" s="48"/>
      <c r="CC681" s="48"/>
      <c r="CD681" s="48"/>
      <c r="CE681" s="48"/>
      <c r="CF681" s="48"/>
      <c r="CG681" s="48"/>
      <c r="CH681" s="48"/>
      <c r="CI681" s="48"/>
      <c r="CJ681" s="48"/>
      <c r="CK681" s="48"/>
      <c r="CL681" s="48"/>
      <c r="CM681" s="48"/>
      <c r="CN681" s="48"/>
      <c r="CO681" s="48"/>
      <c r="CP681" s="48"/>
      <c r="CQ681" s="48"/>
      <c r="CR681" s="48"/>
      <c r="CS681" s="48"/>
      <c r="CT681" s="48"/>
      <c r="CU681" s="48"/>
      <c r="CV681" s="48"/>
      <c r="CW681" s="48"/>
      <c r="CX681" s="48"/>
      <c r="CY681" s="48"/>
      <c r="CZ681" s="48"/>
      <c r="DA681" s="48"/>
      <c r="DB681" s="48"/>
      <c r="DC681" s="48"/>
      <c r="DD681" s="48"/>
      <c r="DE681" s="48"/>
      <c r="DF681" s="48"/>
      <c r="DG681" s="48"/>
      <c r="DH681" s="48"/>
      <c r="DI681" s="48"/>
      <c r="DJ681" s="48"/>
      <c r="DK681" s="48"/>
      <c r="DL681" s="48"/>
      <c r="DM681" s="48"/>
      <c r="DN681" s="48"/>
      <c r="DO681" s="48"/>
      <c r="DP681" s="48"/>
    </row>
    <row r="682" spans="1:120" ht="18.75" x14ac:dyDescent="0.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  <c r="AA682" s="46"/>
      <c r="AB682" s="46"/>
      <c r="AC682" s="46"/>
      <c r="AD682" s="46"/>
      <c r="AE682" s="46"/>
      <c r="AF682" s="46"/>
      <c r="AG682" s="46"/>
      <c r="AH682" s="46"/>
      <c r="AI682" s="46"/>
      <c r="AJ682" s="46"/>
      <c r="AK682" s="46"/>
      <c r="AL682" s="46"/>
      <c r="AM682" s="46"/>
      <c r="AN682" s="46"/>
      <c r="AO682" s="46"/>
      <c r="AP682" s="46"/>
      <c r="AQ682" s="46"/>
      <c r="AR682" s="46"/>
      <c r="AS682" s="46"/>
      <c r="AT682" s="46"/>
      <c r="AU682" s="46"/>
      <c r="AV682" s="46"/>
      <c r="AW682" s="46"/>
      <c r="AX682" s="46"/>
      <c r="AY682" s="46"/>
      <c r="AZ682" s="46"/>
      <c r="BA682" s="46"/>
      <c r="BB682" s="46"/>
      <c r="BC682" s="46"/>
      <c r="BD682" s="46"/>
      <c r="BE682" s="46"/>
      <c r="BF682" s="46"/>
      <c r="BG682" s="46"/>
      <c r="BH682" s="46"/>
      <c r="BI682" s="48"/>
      <c r="BJ682" s="48"/>
      <c r="BK682" s="48"/>
      <c r="BL682" s="48"/>
      <c r="BM682" s="48"/>
      <c r="BN682" s="48"/>
      <c r="BO682" s="48"/>
      <c r="BP682" s="48"/>
      <c r="BQ682" s="48"/>
      <c r="BR682" s="48"/>
      <c r="BS682" s="48"/>
      <c r="BT682" s="48"/>
      <c r="BU682" s="48"/>
      <c r="BV682" s="48"/>
      <c r="BW682" s="48"/>
      <c r="BX682" s="48"/>
      <c r="BY682" s="48"/>
      <c r="BZ682" s="48"/>
      <c r="CA682" s="48"/>
      <c r="CB682" s="48"/>
      <c r="CC682" s="48"/>
      <c r="CD682" s="48"/>
      <c r="CE682" s="48"/>
      <c r="CF682" s="48"/>
      <c r="CG682" s="48"/>
      <c r="CH682" s="48"/>
      <c r="CI682" s="48"/>
      <c r="CJ682" s="48"/>
      <c r="CK682" s="48"/>
      <c r="CL682" s="48"/>
      <c r="CM682" s="48"/>
      <c r="CN682" s="48"/>
      <c r="CO682" s="48"/>
      <c r="CP682" s="48"/>
      <c r="CQ682" s="48"/>
      <c r="CR682" s="48"/>
      <c r="CS682" s="48"/>
      <c r="CT682" s="48"/>
      <c r="CU682" s="48"/>
      <c r="CV682" s="48"/>
      <c r="CW682" s="48"/>
      <c r="CX682" s="48"/>
      <c r="CY682" s="48"/>
      <c r="CZ682" s="48"/>
      <c r="DA682" s="48"/>
      <c r="DB682" s="48"/>
      <c r="DC682" s="48"/>
      <c r="DD682" s="48"/>
      <c r="DE682" s="48"/>
      <c r="DF682" s="48"/>
      <c r="DG682" s="48"/>
      <c r="DH682" s="48"/>
      <c r="DI682" s="48"/>
      <c r="DJ682" s="48"/>
      <c r="DK682" s="48"/>
      <c r="DL682" s="48"/>
      <c r="DM682" s="48"/>
      <c r="DN682" s="48"/>
      <c r="DO682" s="48"/>
      <c r="DP682" s="48"/>
    </row>
    <row r="683" spans="1:120" ht="18.75" x14ac:dyDescent="0.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  <c r="AA683" s="46"/>
      <c r="AB683" s="46"/>
      <c r="AC683" s="46"/>
      <c r="AD683" s="46"/>
      <c r="AE683" s="46"/>
      <c r="AF683" s="46"/>
      <c r="AG683" s="46"/>
      <c r="AH683" s="46"/>
      <c r="AI683" s="46"/>
      <c r="AJ683" s="46"/>
      <c r="AK683" s="46"/>
      <c r="AL683" s="46"/>
      <c r="AM683" s="46"/>
      <c r="AN683" s="46"/>
      <c r="AO683" s="46"/>
      <c r="AP683" s="46"/>
      <c r="AQ683" s="46"/>
      <c r="AR683" s="46"/>
      <c r="AS683" s="46"/>
      <c r="AT683" s="46"/>
      <c r="AU683" s="46"/>
      <c r="AV683" s="46"/>
      <c r="AW683" s="46"/>
      <c r="AX683" s="46"/>
      <c r="AY683" s="46"/>
      <c r="AZ683" s="46"/>
      <c r="BA683" s="46"/>
      <c r="BB683" s="46"/>
      <c r="BC683" s="46"/>
      <c r="BD683" s="46"/>
      <c r="BE683" s="46"/>
      <c r="BF683" s="46"/>
      <c r="BG683" s="46"/>
      <c r="BH683" s="46"/>
      <c r="BI683" s="48"/>
      <c r="BJ683" s="48"/>
      <c r="BK683" s="48"/>
      <c r="BL683" s="48"/>
      <c r="BM683" s="48"/>
      <c r="BN683" s="48"/>
      <c r="BO683" s="48"/>
      <c r="BP683" s="48"/>
      <c r="BQ683" s="48"/>
      <c r="BR683" s="48"/>
      <c r="BS683" s="48"/>
      <c r="BT683" s="48"/>
      <c r="BU683" s="48"/>
      <c r="BV683" s="48"/>
      <c r="BW683" s="48"/>
      <c r="BX683" s="48"/>
      <c r="BY683" s="48"/>
      <c r="BZ683" s="48"/>
      <c r="CA683" s="48"/>
      <c r="CB683" s="48"/>
      <c r="CC683" s="48"/>
      <c r="CD683" s="48"/>
      <c r="CE683" s="48"/>
      <c r="CF683" s="48"/>
      <c r="CG683" s="48"/>
      <c r="CH683" s="48"/>
      <c r="CI683" s="48"/>
      <c r="CJ683" s="48"/>
      <c r="CK683" s="48"/>
      <c r="CL683" s="48"/>
      <c r="CM683" s="48"/>
      <c r="CN683" s="48"/>
      <c r="CO683" s="48"/>
      <c r="CP683" s="48"/>
      <c r="CQ683" s="48"/>
      <c r="CR683" s="48"/>
      <c r="CS683" s="48"/>
      <c r="CT683" s="48"/>
      <c r="CU683" s="48"/>
      <c r="CV683" s="48"/>
      <c r="CW683" s="48"/>
      <c r="CX683" s="48"/>
      <c r="CY683" s="48"/>
      <c r="CZ683" s="48"/>
      <c r="DA683" s="48"/>
      <c r="DB683" s="48"/>
      <c r="DC683" s="48"/>
      <c r="DD683" s="48"/>
      <c r="DE683" s="48"/>
      <c r="DF683" s="48"/>
      <c r="DG683" s="48"/>
      <c r="DH683" s="48"/>
      <c r="DI683" s="48"/>
      <c r="DJ683" s="48"/>
      <c r="DK683" s="48"/>
      <c r="DL683" s="48"/>
      <c r="DM683" s="48"/>
      <c r="DN683" s="48"/>
      <c r="DO683" s="48"/>
      <c r="DP683" s="48"/>
    </row>
    <row r="684" spans="1:120" ht="18.75" x14ac:dyDescent="0.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  <c r="AA684" s="46"/>
      <c r="AB684" s="46"/>
      <c r="AC684" s="46"/>
      <c r="AD684" s="46"/>
      <c r="AE684" s="46"/>
      <c r="AF684" s="46"/>
      <c r="AG684" s="46"/>
      <c r="AH684" s="46"/>
      <c r="AI684" s="46"/>
      <c r="AJ684" s="46"/>
      <c r="AK684" s="46"/>
      <c r="AL684" s="46"/>
      <c r="AM684" s="46"/>
      <c r="AN684" s="46"/>
      <c r="AO684" s="46"/>
      <c r="AP684" s="46"/>
      <c r="AQ684" s="46"/>
      <c r="AR684" s="46"/>
      <c r="AS684" s="46"/>
      <c r="AT684" s="46"/>
      <c r="AU684" s="46"/>
      <c r="AV684" s="46"/>
      <c r="AW684" s="46"/>
      <c r="AX684" s="46"/>
      <c r="AY684" s="46"/>
      <c r="AZ684" s="46"/>
      <c r="BA684" s="46"/>
      <c r="BB684" s="46"/>
      <c r="BC684" s="46"/>
      <c r="BD684" s="46"/>
      <c r="BE684" s="46"/>
      <c r="BF684" s="46"/>
      <c r="BG684" s="46"/>
      <c r="BH684" s="46"/>
      <c r="BI684" s="48"/>
      <c r="BJ684" s="48"/>
      <c r="BK684" s="48"/>
      <c r="BL684" s="48"/>
      <c r="BM684" s="48"/>
      <c r="BN684" s="48"/>
      <c r="BO684" s="48"/>
      <c r="BP684" s="48"/>
      <c r="BQ684" s="48"/>
      <c r="BR684" s="48"/>
      <c r="BS684" s="48"/>
      <c r="BT684" s="48"/>
      <c r="BU684" s="48"/>
      <c r="BV684" s="48"/>
      <c r="BW684" s="48"/>
      <c r="BX684" s="48"/>
      <c r="BY684" s="48"/>
      <c r="BZ684" s="48"/>
      <c r="CA684" s="48"/>
      <c r="CB684" s="48"/>
      <c r="CC684" s="48"/>
      <c r="CD684" s="48"/>
      <c r="CE684" s="48"/>
      <c r="CF684" s="48"/>
      <c r="CG684" s="48"/>
      <c r="CH684" s="48"/>
      <c r="CI684" s="48"/>
      <c r="CJ684" s="48"/>
      <c r="CK684" s="48"/>
      <c r="CL684" s="48"/>
      <c r="CM684" s="48"/>
      <c r="CN684" s="48"/>
      <c r="CO684" s="48"/>
      <c r="CP684" s="48"/>
      <c r="CQ684" s="48"/>
      <c r="CR684" s="48"/>
      <c r="CS684" s="48"/>
      <c r="CT684" s="48"/>
      <c r="CU684" s="48"/>
      <c r="CV684" s="48"/>
      <c r="CW684" s="48"/>
      <c r="CX684" s="48"/>
      <c r="CY684" s="48"/>
      <c r="CZ684" s="48"/>
      <c r="DA684" s="48"/>
      <c r="DB684" s="48"/>
      <c r="DC684" s="48"/>
      <c r="DD684" s="48"/>
      <c r="DE684" s="48"/>
      <c r="DF684" s="48"/>
      <c r="DG684" s="48"/>
      <c r="DH684" s="48"/>
      <c r="DI684" s="48"/>
      <c r="DJ684" s="48"/>
      <c r="DK684" s="48"/>
      <c r="DL684" s="48"/>
      <c r="DM684" s="48"/>
      <c r="DN684" s="48"/>
      <c r="DO684" s="48"/>
      <c r="DP684" s="48"/>
    </row>
    <row r="685" spans="1:120" ht="18.75" x14ac:dyDescent="0.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  <c r="AA685" s="46"/>
      <c r="AB685" s="46"/>
      <c r="AC685" s="46"/>
      <c r="AD685" s="46"/>
      <c r="AE685" s="46"/>
      <c r="AF685" s="46"/>
      <c r="AG685" s="46"/>
      <c r="AH685" s="46"/>
      <c r="AI685" s="46"/>
      <c r="AJ685" s="46"/>
      <c r="AK685" s="46"/>
      <c r="AL685" s="46"/>
      <c r="AM685" s="46"/>
      <c r="AN685" s="46"/>
      <c r="AO685" s="46"/>
      <c r="AP685" s="46"/>
      <c r="AQ685" s="46"/>
      <c r="AR685" s="46"/>
      <c r="AS685" s="46"/>
      <c r="AT685" s="46"/>
      <c r="AU685" s="46"/>
      <c r="AV685" s="46"/>
      <c r="AW685" s="46"/>
      <c r="AX685" s="46"/>
      <c r="AY685" s="46"/>
      <c r="AZ685" s="46"/>
      <c r="BA685" s="46"/>
      <c r="BB685" s="46"/>
      <c r="BC685" s="46"/>
      <c r="BD685" s="46"/>
      <c r="BE685" s="46"/>
      <c r="BF685" s="46"/>
      <c r="BG685" s="46"/>
      <c r="BH685" s="46"/>
      <c r="BI685" s="48"/>
      <c r="BJ685" s="48"/>
      <c r="BK685" s="48"/>
      <c r="BL685" s="48"/>
      <c r="BM685" s="48"/>
      <c r="BN685" s="48"/>
      <c r="BO685" s="48"/>
      <c r="BP685" s="48"/>
      <c r="BQ685" s="48"/>
      <c r="BR685" s="48"/>
      <c r="BS685" s="48"/>
      <c r="BT685" s="48"/>
      <c r="BU685" s="48"/>
      <c r="BV685" s="48"/>
      <c r="BW685" s="48"/>
      <c r="BX685" s="48"/>
      <c r="BY685" s="48"/>
      <c r="BZ685" s="48"/>
      <c r="CA685" s="48"/>
      <c r="CB685" s="48"/>
      <c r="CC685" s="48"/>
      <c r="CD685" s="48"/>
      <c r="CE685" s="48"/>
      <c r="CF685" s="48"/>
      <c r="CG685" s="48"/>
      <c r="CH685" s="48"/>
      <c r="CI685" s="48"/>
      <c r="CJ685" s="48"/>
      <c r="CK685" s="48"/>
      <c r="CL685" s="48"/>
      <c r="CM685" s="48"/>
      <c r="CN685" s="48"/>
      <c r="CO685" s="48"/>
      <c r="CP685" s="48"/>
      <c r="CQ685" s="48"/>
      <c r="CR685" s="48"/>
      <c r="CS685" s="48"/>
      <c r="CT685" s="48"/>
      <c r="CU685" s="48"/>
      <c r="CV685" s="48"/>
      <c r="CW685" s="48"/>
      <c r="CX685" s="48"/>
      <c r="CY685" s="48"/>
      <c r="CZ685" s="48"/>
      <c r="DA685" s="48"/>
      <c r="DB685" s="48"/>
      <c r="DC685" s="48"/>
      <c r="DD685" s="48"/>
      <c r="DE685" s="48"/>
      <c r="DF685" s="48"/>
      <c r="DG685" s="48"/>
      <c r="DH685" s="48"/>
      <c r="DI685" s="48"/>
      <c r="DJ685" s="48"/>
      <c r="DK685" s="48"/>
      <c r="DL685" s="48"/>
      <c r="DM685" s="48"/>
      <c r="DN685" s="48"/>
      <c r="DO685" s="48"/>
      <c r="DP685" s="48"/>
    </row>
    <row r="686" spans="1:120" ht="18.75" x14ac:dyDescent="0.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  <c r="AA686" s="46"/>
      <c r="AB686" s="46"/>
      <c r="AC686" s="46"/>
      <c r="AD686" s="46"/>
      <c r="AE686" s="46"/>
      <c r="AF686" s="46"/>
      <c r="AG686" s="46"/>
      <c r="AH686" s="46"/>
      <c r="AI686" s="46"/>
      <c r="AJ686" s="46"/>
      <c r="AK686" s="46"/>
      <c r="AL686" s="46"/>
      <c r="AM686" s="46"/>
      <c r="AN686" s="46"/>
      <c r="AO686" s="46"/>
      <c r="AP686" s="46"/>
      <c r="AQ686" s="46"/>
      <c r="AR686" s="46"/>
      <c r="AS686" s="46"/>
      <c r="AT686" s="46"/>
      <c r="AU686" s="46"/>
      <c r="AV686" s="46"/>
      <c r="AW686" s="46"/>
      <c r="AX686" s="46"/>
      <c r="AY686" s="46"/>
      <c r="AZ686" s="46"/>
      <c r="BA686" s="46"/>
      <c r="BB686" s="46"/>
      <c r="BC686" s="46"/>
      <c r="BD686" s="46"/>
      <c r="BE686" s="46"/>
      <c r="BF686" s="46"/>
      <c r="BG686" s="46"/>
      <c r="BH686" s="46"/>
      <c r="BI686" s="48"/>
      <c r="BJ686" s="48"/>
      <c r="BK686" s="48"/>
      <c r="BL686" s="48"/>
      <c r="BM686" s="48"/>
      <c r="BN686" s="48"/>
      <c r="BO686" s="48"/>
      <c r="BP686" s="48"/>
      <c r="BQ686" s="48"/>
      <c r="BR686" s="48"/>
      <c r="BS686" s="48"/>
      <c r="BT686" s="48"/>
      <c r="BU686" s="48"/>
      <c r="BV686" s="48"/>
      <c r="BW686" s="48"/>
      <c r="BX686" s="48"/>
      <c r="BY686" s="48"/>
      <c r="BZ686" s="48"/>
      <c r="CA686" s="48"/>
      <c r="CB686" s="48"/>
      <c r="CC686" s="48"/>
      <c r="CD686" s="48"/>
      <c r="CE686" s="48"/>
      <c r="CF686" s="48"/>
      <c r="CG686" s="48"/>
      <c r="CH686" s="48"/>
      <c r="CI686" s="48"/>
      <c r="CJ686" s="48"/>
      <c r="CK686" s="48"/>
      <c r="CL686" s="48"/>
      <c r="CM686" s="48"/>
      <c r="CN686" s="48"/>
      <c r="CO686" s="48"/>
      <c r="CP686" s="48"/>
      <c r="CQ686" s="48"/>
      <c r="CR686" s="48"/>
      <c r="CS686" s="48"/>
      <c r="CT686" s="48"/>
      <c r="CU686" s="48"/>
      <c r="CV686" s="48"/>
      <c r="CW686" s="48"/>
      <c r="CX686" s="48"/>
      <c r="CY686" s="48"/>
      <c r="CZ686" s="48"/>
      <c r="DA686" s="48"/>
      <c r="DB686" s="48"/>
      <c r="DC686" s="48"/>
      <c r="DD686" s="48"/>
      <c r="DE686" s="48"/>
      <c r="DF686" s="48"/>
      <c r="DG686" s="48"/>
      <c r="DH686" s="48"/>
      <c r="DI686" s="48"/>
      <c r="DJ686" s="48"/>
      <c r="DK686" s="48"/>
      <c r="DL686" s="48"/>
      <c r="DM686" s="48"/>
      <c r="DN686" s="48"/>
      <c r="DO686" s="48"/>
      <c r="DP686" s="48"/>
    </row>
    <row r="687" spans="1:120" ht="18.75" x14ac:dyDescent="0.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  <c r="AA687" s="46"/>
      <c r="AB687" s="46"/>
      <c r="AC687" s="46"/>
      <c r="AD687" s="46"/>
      <c r="AE687" s="46"/>
      <c r="AF687" s="46"/>
      <c r="AG687" s="46"/>
      <c r="AH687" s="46"/>
      <c r="AI687" s="46"/>
      <c r="AJ687" s="46"/>
      <c r="AK687" s="46"/>
      <c r="AL687" s="46"/>
      <c r="AM687" s="46"/>
      <c r="AN687" s="46"/>
      <c r="AO687" s="46"/>
      <c r="AP687" s="46"/>
      <c r="AQ687" s="46"/>
      <c r="AR687" s="46"/>
      <c r="AS687" s="46"/>
      <c r="AT687" s="46"/>
      <c r="AU687" s="46"/>
      <c r="AV687" s="46"/>
      <c r="AW687" s="46"/>
      <c r="AX687" s="46"/>
      <c r="AY687" s="46"/>
      <c r="AZ687" s="46"/>
      <c r="BA687" s="46"/>
      <c r="BB687" s="46"/>
      <c r="BC687" s="46"/>
      <c r="BD687" s="46"/>
      <c r="BE687" s="46"/>
      <c r="BF687" s="46"/>
      <c r="BG687" s="46"/>
      <c r="BH687" s="46"/>
      <c r="BI687" s="48"/>
      <c r="BJ687" s="48"/>
      <c r="BK687" s="48"/>
      <c r="BL687" s="48"/>
      <c r="BM687" s="48"/>
      <c r="BN687" s="48"/>
      <c r="BO687" s="48"/>
      <c r="BP687" s="48"/>
      <c r="BQ687" s="48"/>
      <c r="BR687" s="48"/>
      <c r="BS687" s="48"/>
      <c r="BT687" s="48"/>
      <c r="BU687" s="48"/>
      <c r="BV687" s="48"/>
      <c r="BW687" s="48"/>
      <c r="BX687" s="48"/>
      <c r="BY687" s="48"/>
      <c r="BZ687" s="48"/>
      <c r="CA687" s="48"/>
      <c r="CB687" s="48"/>
      <c r="CC687" s="48"/>
      <c r="CD687" s="48"/>
      <c r="CE687" s="48"/>
      <c r="CF687" s="48"/>
      <c r="CG687" s="48"/>
      <c r="CH687" s="48"/>
      <c r="CI687" s="48"/>
      <c r="CJ687" s="48"/>
      <c r="CK687" s="48"/>
      <c r="CL687" s="48"/>
      <c r="CM687" s="48"/>
      <c r="CN687" s="48"/>
      <c r="CO687" s="48"/>
      <c r="CP687" s="48"/>
      <c r="CQ687" s="48"/>
      <c r="CR687" s="48"/>
      <c r="CS687" s="48"/>
      <c r="CT687" s="48"/>
      <c r="CU687" s="48"/>
      <c r="CV687" s="48"/>
      <c r="CW687" s="48"/>
      <c r="CX687" s="48"/>
      <c r="CY687" s="48"/>
      <c r="CZ687" s="48"/>
      <c r="DA687" s="48"/>
      <c r="DB687" s="48"/>
      <c r="DC687" s="48"/>
      <c r="DD687" s="48"/>
      <c r="DE687" s="48"/>
      <c r="DF687" s="48"/>
      <c r="DG687" s="48"/>
      <c r="DH687" s="48"/>
      <c r="DI687" s="48"/>
      <c r="DJ687" s="48"/>
      <c r="DK687" s="48"/>
      <c r="DL687" s="48"/>
      <c r="DM687" s="48"/>
      <c r="DN687" s="48"/>
      <c r="DO687" s="48"/>
      <c r="DP687" s="48"/>
    </row>
    <row r="688" spans="1:120" ht="18.75" x14ac:dyDescent="0.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  <c r="AA688" s="46"/>
      <c r="AB688" s="46"/>
      <c r="AC688" s="46"/>
      <c r="AD688" s="46"/>
      <c r="AE688" s="46"/>
      <c r="AF688" s="46"/>
      <c r="AG688" s="46"/>
      <c r="AH688" s="46"/>
      <c r="AI688" s="46"/>
      <c r="AJ688" s="46"/>
      <c r="AK688" s="46"/>
      <c r="AL688" s="46"/>
      <c r="AM688" s="46"/>
      <c r="AN688" s="46"/>
      <c r="AO688" s="46"/>
      <c r="AP688" s="46"/>
      <c r="AQ688" s="46"/>
      <c r="AR688" s="46"/>
      <c r="AS688" s="46"/>
      <c r="AT688" s="46"/>
      <c r="AU688" s="46"/>
      <c r="AV688" s="46"/>
      <c r="AW688" s="46"/>
      <c r="AX688" s="46"/>
      <c r="AY688" s="46"/>
      <c r="AZ688" s="46"/>
      <c r="BA688" s="46"/>
      <c r="BB688" s="46"/>
      <c r="BC688" s="46"/>
      <c r="BD688" s="46"/>
      <c r="BE688" s="46"/>
      <c r="BF688" s="46"/>
      <c r="BG688" s="46"/>
      <c r="BH688" s="46"/>
      <c r="BI688" s="48"/>
      <c r="BJ688" s="48"/>
      <c r="BK688" s="48"/>
      <c r="BL688" s="48"/>
      <c r="BM688" s="48"/>
      <c r="BN688" s="48"/>
      <c r="BO688" s="48"/>
      <c r="BP688" s="48"/>
      <c r="BQ688" s="48"/>
      <c r="BR688" s="48"/>
      <c r="BS688" s="48"/>
      <c r="BT688" s="48"/>
      <c r="BU688" s="48"/>
      <c r="BV688" s="48"/>
      <c r="BW688" s="48"/>
      <c r="BX688" s="48"/>
      <c r="BY688" s="48"/>
      <c r="BZ688" s="48"/>
      <c r="CA688" s="48"/>
      <c r="CB688" s="48"/>
      <c r="CC688" s="48"/>
      <c r="CD688" s="48"/>
      <c r="CE688" s="48"/>
      <c r="CF688" s="48"/>
      <c r="CG688" s="48"/>
      <c r="CH688" s="48"/>
      <c r="CI688" s="48"/>
      <c r="CJ688" s="48"/>
      <c r="CK688" s="48"/>
      <c r="CL688" s="48"/>
      <c r="CM688" s="48"/>
      <c r="CN688" s="48"/>
      <c r="CO688" s="48"/>
      <c r="CP688" s="48"/>
      <c r="CQ688" s="48"/>
      <c r="CR688" s="48"/>
      <c r="CS688" s="48"/>
      <c r="CT688" s="48"/>
      <c r="CU688" s="48"/>
      <c r="CV688" s="48"/>
      <c r="CW688" s="48"/>
      <c r="CX688" s="48"/>
      <c r="CY688" s="48"/>
      <c r="CZ688" s="48"/>
      <c r="DA688" s="48"/>
      <c r="DB688" s="48"/>
      <c r="DC688" s="48"/>
      <c r="DD688" s="48"/>
      <c r="DE688" s="48"/>
      <c r="DF688" s="48"/>
      <c r="DG688" s="48"/>
      <c r="DH688" s="48"/>
      <c r="DI688" s="48"/>
      <c r="DJ688" s="48"/>
      <c r="DK688" s="48"/>
      <c r="DL688" s="48"/>
      <c r="DM688" s="48"/>
      <c r="DN688" s="48"/>
      <c r="DO688" s="48"/>
      <c r="DP688" s="48"/>
    </row>
    <row r="689" spans="1:120" ht="18.75" x14ac:dyDescent="0.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  <c r="AA689" s="46"/>
      <c r="AB689" s="46"/>
      <c r="AC689" s="46"/>
      <c r="AD689" s="46"/>
      <c r="AE689" s="46"/>
      <c r="AF689" s="46"/>
      <c r="AG689" s="46"/>
      <c r="AH689" s="46"/>
      <c r="AI689" s="46"/>
      <c r="AJ689" s="46"/>
      <c r="AK689" s="46"/>
      <c r="AL689" s="46"/>
      <c r="AM689" s="46"/>
      <c r="AN689" s="46"/>
      <c r="AO689" s="46"/>
      <c r="AP689" s="46"/>
      <c r="AQ689" s="46"/>
      <c r="AR689" s="46"/>
      <c r="AS689" s="46"/>
      <c r="AT689" s="46"/>
      <c r="AU689" s="46"/>
      <c r="AV689" s="46"/>
      <c r="AW689" s="46"/>
      <c r="AX689" s="46"/>
      <c r="AY689" s="46"/>
      <c r="AZ689" s="46"/>
      <c r="BA689" s="46"/>
      <c r="BB689" s="46"/>
      <c r="BC689" s="46"/>
      <c r="BD689" s="46"/>
      <c r="BE689" s="46"/>
      <c r="BF689" s="46"/>
      <c r="BG689" s="46"/>
      <c r="BH689" s="46"/>
      <c r="BI689" s="48"/>
      <c r="BJ689" s="48"/>
      <c r="BK689" s="48"/>
      <c r="BL689" s="48"/>
      <c r="BM689" s="48"/>
      <c r="BN689" s="48"/>
      <c r="BO689" s="48"/>
      <c r="BP689" s="48"/>
      <c r="BQ689" s="48"/>
      <c r="BR689" s="48"/>
      <c r="BS689" s="48"/>
      <c r="BT689" s="48"/>
      <c r="BU689" s="48"/>
      <c r="BV689" s="48"/>
      <c r="BW689" s="48"/>
      <c r="BX689" s="48"/>
      <c r="BY689" s="48"/>
      <c r="BZ689" s="48"/>
      <c r="CA689" s="48"/>
      <c r="CB689" s="48"/>
      <c r="CC689" s="48"/>
      <c r="CD689" s="48"/>
      <c r="CE689" s="48"/>
      <c r="CF689" s="48"/>
      <c r="CG689" s="48"/>
      <c r="CH689" s="48"/>
      <c r="CI689" s="48"/>
      <c r="CJ689" s="48"/>
      <c r="CK689" s="48"/>
      <c r="CL689" s="48"/>
      <c r="CM689" s="48"/>
      <c r="CN689" s="48"/>
      <c r="CO689" s="48"/>
      <c r="CP689" s="48"/>
      <c r="CQ689" s="48"/>
      <c r="CR689" s="48"/>
      <c r="CS689" s="48"/>
      <c r="CT689" s="48"/>
      <c r="CU689" s="48"/>
      <c r="CV689" s="48"/>
      <c r="CW689" s="48"/>
      <c r="CX689" s="48"/>
      <c r="CY689" s="48"/>
      <c r="CZ689" s="48"/>
      <c r="DA689" s="48"/>
      <c r="DB689" s="48"/>
      <c r="DC689" s="48"/>
      <c r="DD689" s="48"/>
      <c r="DE689" s="48"/>
      <c r="DF689" s="48"/>
      <c r="DG689" s="48"/>
      <c r="DH689" s="48"/>
      <c r="DI689" s="48"/>
      <c r="DJ689" s="48"/>
      <c r="DK689" s="48"/>
      <c r="DL689" s="48"/>
      <c r="DM689" s="48"/>
      <c r="DN689" s="48"/>
      <c r="DO689" s="48"/>
      <c r="DP689" s="48"/>
    </row>
    <row r="690" spans="1:120" ht="18.75" x14ac:dyDescent="0.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  <c r="AA690" s="46"/>
      <c r="AB690" s="46"/>
      <c r="AC690" s="46"/>
      <c r="AD690" s="46"/>
      <c r="AE690" s="46"/>
      <c r="AF690" s="46"/>
      <c r="AG690" s="46"/>
      <c r="AH690" s="46"/>
      <c r="AI690" s="46"/>
      <c r="AJ690" s="46"/>
      <c r="AK690" s="46"/>
      <c r="AL690" s="46"/>
      <c r="AM690" s="46"/>
      <c r="AN690" s="46"/>
      <c r="AO690" s="46"/>
      <c r="AP690" s="46"/>
      <c r="AQ690" s="46"/>
      <c r="AR690" s="46"/>
      <c r="AS690" s="46"/>
      <c r="AT690" s="46"/>
      <c r="AU690" s="46"/>
      <c r="AV690" s="46"/>
      <c r="AW690" s="46"/>
      <c r="AX690" s="46"/>
      <c r="AY690" s="46"/>
      <c r="AZ690" s="46"/>
      <c r="BA690" s="46"/>
      <c r="BB690" s="46"/>
      <c r="BC690" s="46"/>
      <c r="BD690" s="46"/>
      <c r="BE690" s="46"/>
      <c r="BF690" s="46"/>
      <c r="BG690" s="46"/>
      <c r="BH690" s="46"/>
      <c r="BI690" s="48"/>
      <c r="BJ690" s="48"/>
      <c r="BK690" s="48"/>
      <c r="BL690" s="48"/>
      <c r="BM690" s="48"/>
      <c r="BN690" s="48"/>
      <c r="BO690" s="48"/>
      <c r="BP690" s="48"/>
      <c r="BQ690" s="48"/>
      <c r="BR690" s="48"/>
      <c r="BS690" s="48"/>
      <c r="BT690" s="48"/>
      <c r="BU690" s="48"/>
      <c r="BV690" s="48"/>
      <c r="BW690" s="48"/>
      <c r="BX690" s="48"/>
      <c r="BY690" s="48"/>
      <c r="BZ690" s="48"/>
      <c r="CA690" s="48"/>
      <c r="CB690" s="48"/>
      <c r="CC690" s="48"/>
      <c r="CD690" s="48"/>
      <c r="CE690" s="48"/>
      <c r="CF690" s="48"/>
      <c r="CG690" s="48"/>
      <c r="CH690" s="48"/>
      <c r="CI690" s="48"/>
      <c r="CJ690" s="48"/>
      <c r="CK690" s="48"/>
      <c r="CL690" s="48"/>
      <c r="CM690" s="48"/>
      <c r="CN690" s="48"/>
      <c r="CO690" s="48"/>
      <c r="CP690" s="48"/>
      <c r="CQ690" s="48"/>
      <c r="CR690" s="48"/>
      <c r="CS690" s="48"/>
      <c r="CT690" s="48"/>
      <c r="CU690" s="48"/>
      <c r="CV690" s="48"/>
      <c r="CW690" s="48"/>
      <c r="CX690" s="48"/>
      <c r="CY690" s="48"/>
      <c r="CZ690" s="48"/>
      <c r="DA690" s="48"/>
      <c r="DB690" s="48"/>
      <c r="DC690" s="48"/>
      <c r="DD690" s="48"/>
      <c r="DE690" s="48"/>
      <c r="DF690" s="48"/>
      <c r="DG690" s="48"/>
      <c r="DH690" s="48"/>
      <c r="DI690" s="48"/>
      <c r="DJ690" s="48"/>
      <c r="DK690" s="48"/>
      <c r="DL690" s="48"/>
      <c r="DM690" s="48"/>
      <c r="DN690" s="48"/>
      <c r="DO690" s="48"/>
      <c r="DP690" s="48"/>
    </row>
    <row r="691" spans="1:120" ht="18.75" x14ac:dyDescent="0.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  <c r="AA691" s="46"/>
      <c r="AB691" s="46"/>
      <c r="AC691" s="46"/>
      <c r="AD691" s="46"/>
      <c r="AE691" s="46"/>
      <c r="AF691" s="46"/>
      <c r="AG691" s="46"/>
      <c r="AH691" s="46"/>
      <c r="AI691" s="46"/>
      <c r="AJ691" s="46"/>
      <c r="AK691" s="46"/>
      <c r="AL691" s="46"/>
      <c r="AM691" s="46"/>
      <c r="AN691" s="46"/>
      <c r="AO691" s="46"/>
      <c r="AP691" s="46"/>
      <c r="AQ691" s="46"/>
      <c r="AR691" s="46"/>
      <c r="AS691" s="46"/>
      <c r="AT691" s="46"/>
      <c r="AU691" s="46"/>
      <c r="AV691" s="46"/>
      <c r="AW691" s="46"/>
      <c r="AX691" s="46"/>
      <c r="AY691" s="46"/>
      <c r="AZ691" s="46"/>
      <c r="BA691" s="46"/>
      <c r="BB691" s="46"/>
      <c r="BC691" s="46"/>
      <c r="BD691" s="46"/>
      <c r="BE691" s="46"/>
      <c r="BF691" s="46"/>
      <c r="BG691" s="46"/>
      <c r="BH691" s="46"/>
      <c r="BI691" s="48"/>
      <c r="BJ691" s="48"/>
      <c r="BK691" s="48"/>
      <c r="BL691" s="48"/>
      <c r="BM691" s="48"/>
      <c r="BN691" s="48"/>
      <c r="BO691" s="48"/>
      <c r="BP691" s="48"/>
      <c r="BQ691" s="48"/>
      <c r="BR691" s="48"/>
      <c r="BS691" s="48"/>
      <c r="BT691" s="48"/>
      <c r="BU691" s="48"/>
      <c r="BV691" s="48"/>
      <c r="BW691" s="48"/>
      <c r="BX691" s="48"/>
      <c r="BY691" s="48"/>
      <c r="BZ691" s="48"/>
      <c r="CA691" s="48"/>
      <c r="CB691" s="48"/>
      <c r="CC691" s="48"/>
      <c r="CD691" s="48"/>
      <c r="CE691" s="48"/>
      <c r="CF691" s="48"/>
      <c r="CG691" s="48"/>
      <c r="CH691" s="48"/>
      <c r="CI691" s="48"/>
      <c r="CJ691" s="48"/>
      <c r="CK691" s="48"/>
      <c r="CL691" s="48"/>
      <c r="CM691" s="48"/>
      <c r="CN691" s="48"/>
      <c r="CO691" s="48"/>
      <c r="CP691" s="48"/>
      <c r="CQ691" s="48"/>
      <c r="CR691" s="48"/>
      <c r="CS691" s="48"/>
      <c r="CT691" s="48"/>
      <c r="CU691" s="48"/>
      <c r="CV691" s="48"/>
      <c r="CW691" s="48"/>
      <c r="CX691" s="48"/>
      <c r="CY691" s="48"/>
      <c r="CZ691" s="48"/>
      <c r="DA691" s="48"/>
      <c r="DB691" s="48"/>
      <c r="DC691" s="48"/>
      <c r="DD691" s="48"/>
      <c r="DE691" s="48"/>
      <c r="DF691" s="48"/>
      <c r="DG691" s="48"/>
      <c r="DH691" s="48"/>
      <c r="DI691" s="48"/>
      <c r="DJ691" s="48"/>
      <c r="DK691" s="48"/>
      <c r="DL691" s="48"/>
      <c r="DM691" s="48"/>
      <c r="DN691" s="48"/>
      <c r="DO691" s="48"/>
      <c r="DP691" s="48"/>
    </row>
    <row r="692" spans="1:120" ht="18.75" x14ac:dyDescent="0.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  <c r="AA692" s="46"/>
      <c r="AB692" s="46"/>
      <c r="AC692" s="46"/>
      <c r="AD692" s="46"/>
      <c r="AE692" s="46"/>
      <c r="AF692" s="46"/>
      <c r="AG692" s="46"/>
      <c r="AH692" s="46"/>
      <c r="AI692" s="46"/>
      <c r="AJ692" s="46"/>
      <c r="AK692" s="46"/>
      <c r="AL692" s="46"/>
      <c r="AM692" s="46"/>
      <c r="AN692" s="46"/>
      <c r="AO692" s="46"/>
      <c r="AP692" s="46"/>
      <c r="AQ692" s="46"/>
      <c r="AR692" s="46"/>
      <c r="AS692" s="46"/>
      <c r="AT692" s="46"/>
      <c r="AU692" s="46"/>
      <c r="AV692" s="46"/>
      <c r="AW692" s="46"/>
      <c r="AX692" s="46"/>
      <c r="AY692" s="46"/>
      <c r="AZ692" s="46"/>
      <c r="BA692" s="46"/>
      <c r="BB692" s="46"/>
      <c r="BC692" s="46"/>
      <c r="BD692" s="46"/>
      <c r="BE692" s="46"/>
      <c r="BF692" s="46"/>
      <c r="BG692" s="46"/>
      <c r="BH692" s="46"/>
      <c r="BI692" s="48"/>
      <c r="BJ692" s="48"/>
      <c r="BK692" s="48"/>
      <c r="BL692" s="48"/>
      <c r="BM692" s="48"/>
      <c r="BN692" s="48"/>
      <c r="BO692" s="48"/>
      <c r="BP692" s="48"/>
      <c r="BQ692" s="48"/>
      <c r="BR692" s="48"/>
      <c r="BS692" s="48"/>
      <c r="BT692" s="48"/>
      <c r="BU692" s="48"/>
      <c r="BV692" s="48"/>
      <c r="BW692" s="48"/>
      <c r="BX692" s="48"/>
      <c r="BY692" s="48"/>
      <c r="BZ692" s="48"/>
      <c r="CA692" s="48"/>
      <c r="CB692" s="48"/>
      <c r="CC692" s="48"/>
      <c r="CD692" s="48"/>
      <c r="CE692" s="48"/>
      <c r="CF692" s="48"/>
      <c r="CG692" s="48"/>
      <c r="CH692" s="48"/>
      <c r="CI692" s="48"/>
      <c r="CJ692" s="48"/>
      <c r="CK692" s="48"/>
      <c r="CL692" s="48"/>
      <c r="CM692" s="48"/>
      <c r="CN692" s="48"/>
      <c r="CO692" s="48"/>
      <c r="CP692" s="48"/>
      <c r="CQ692" s="48"/>
      <c r="CR692" s="48"/>
      <c r="CS692" s="48"/>
      <c r="CT692" s="48"/>
      <c r="CU692" s="48"/>
      <c r="CV692" s="48"/>
      <c r="CW692" s="48"/>
      <c r="CX692" s="48"/>
      <c r="CY692" s="48"/>
      <c r="CZ692" s="48"/>
      <c r="DA692" s="48"/>
      <c r="DB692" s="48"/>
      <c r="DC692" s="48"/>
      <c r="DD692" s="48"/>
      <c r="DE692" s="48"/>
      <c r="DF692" s="48"/>
      <c r="DG692" s="48"/>
      <c r="DH692" s="48"/>
      <c r="DI692" s="48"/>
      <c r="DJ692" s="48"/>
      <c r="DK692" s="48"/>
      <c r="DL692" s="48"/>
      <c r="DM692" s="48"/>
      <c r="DN692" s="48"/>
      <c r="DO692" s="48"/>
      <c r="DP692" s="48"/>
    </row>
    <row r="693" spans="1:120" ht="18.75" x14ac:dyDescent="0.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  <c r="AA693" s="46"/>
      <c r="AB693" s="46"/>
      <c r="AC693" s="46"/>
      <c r="AD693" s="46"/>
      <c r="AE693" s="46"/>
      <c r="AF693" s="46"/>
      <c r="AG693" s="46"/>
      <c r="AH693" s="46"/>
      <c r="AI693" s="46"/>
      <c r="AJ693" s="46"/>
      <c r="AK693" s="46"/>
      <c r="AL693" s="46"/>
      <c r="AM693" s="46"/>
      <c r="AN693" s="46"/>
      <c r="AO693" s="46"/>
      <c r="AP693" s="46"/>
      <c r="AQ693" s="46"/>
      <c r="AR693" s="46"/>
      <c r="AS693" s="46"/>
      <c r="AT693" s="46"/>
      <c r="AU693" s="46"/>
      <c r="AV693" s="46"/>
      <c r="AW693" s="46"/>
      <c r="AX693" s="46"/>
      <c r="AY693" s="46"/>
      <c r="AZ693" s="46"/>
      <c r="BA693" s="46"/>
      <c r="BB693" s="46"/>
      <c r="BC693" s="46"/>
      <c r="BD693" s="46"/>
      <c r="BE693" s="46"/>
      <c r="BF693" s="46"/>
      <c r="BG693" s="46"/>
      <c r="BH693" s="46"/>
      <c r="BI693" s="48"/>
      <c r="BJ693" s="48"/>
      <c r="BK693" s="48"/>
      <c r="BL693" s="48"/>
      <c r="BM693" s="48"/>
      <c r="BN693" s="48"/>
      <c r="BO693" s="48"/>
      <c r="BP693" s="48"/>
      <c r="BQ693" s="48"/>
      <c r="BR693" s="48"/>
      <c r="BS693" s="48"/>
      <c r="BT693" s="48"/>
      <c r="BU693" s="48"/>
      <c r="BV693" s="48"/>
      <c r="BW693" s="48"/>
      <c r="BX693" s="48"/>
      <c r="BY693" s="48"/>
      <c r="BZ693" s="48"/>
      <c r="CA693" s="48"/>
      <c r="CB693" s="48"/>
      <c r="CC693" s="48"/>
      <c r="CD693" s="48"/>
      <c r="CE693" s="48"/>
      <c r="CF693" s="48"/>
      <c r="CG693" s="48"/>
      <c r="CH693" s="48"/>
      <c r="CI693" s="48"/>
      <c r="CJ693" s="48"/>
      <c r="CK693" s="48"/>
      <c r="CL693" s="48"/>
      <c r="CM693" s="48"/>
      <c r="CN693" s="48"/>
      <c r="CO693" s="48"/>
      <c r="CP693" s="48"/>
      <c r="CQ693" s="48"/>
      <c r="CR693" s="48"/>
      <c r="CS693" s="48"/>
      <c r="CT693" s="48"/>
      <c r="CU693" s="48"/>
      <c r="CV693" s="48"/>
      <c r="CW693" s="48"/>
      <c r="CX693" s="48"/>
      <c r="CY693" s="48"/>
      <c r="CZ693" s="48"/>
      <c r="DA693" s="48"/>
      <c r="DB693" s="48"/>
      <c r="DC693" s="48"/>
      <c r="DD693" s="48"/>
      <c r="DE693" s="48"/>
      <c r="DF693" s="48"/>
      <c r="DG693" s="48"/>
      <c r="DH693" s="48"/>
      <c r="DI693" s="48"/>
      <c r="DJ693" s="48"/>
      <c r="DK693" s="48"/>
      <c r="DL693" s="48"/>
      <c r="DM693" s="48"/>
      <c r="DN693" s="48"/>
      <c r="DO693" s="48"/>
      <c r="DP693" s="48"/>
    </row>
    <row r="694" spans="1:120" ht="18.75" x14ac:dyDescent="0.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  <c r="AA694" s="46"/>
      <c r="AB694" s="46"/>
      <c r="AC694" s="46"/>
      <c r="AD694" s="46"/>
      <c r="AE694" s="46"/>
      <c r="AF694" s="46"/>
      <c r="AG694" s="46"/>
      <c r="AH694" s="46"/>
      <c r="AI694" s="46"/>
      <c r="AJ694" s="46"/>
      <c r="AK694" s="46"/>
      <c r="AL694" s="46"/>
      <c r="AM694" s="46"/>
      <c r="AN694" s="46"/>
      <c r="AO694" s="46"/>
      <c r="AP694" s="46"/>
      <c r="AQ694" s="46"/>
      <c r="AR694" s="46"/>
      <c r="AS694" s="46"/>
      <c r="AT694" s="46"/>
      <c r="AU694" s="46"/>
      <c r="AV694" s="46"/>
      <c r="AW694" s="46"/>
      <c r="AX694" s="46"/>
      <c r="AY694" s="46"/>
      <c r="AZ694" s="46"/>
      <c r="BA694" s="46"/>
      <c r="BB694" s="46"/>
      <c r="BC694" s="46"/>
      <c r="BD694" s="46"/>
      <c r="BE694" s="46"/>
      <c r="BF694" s="46"/>
      <c r="BG694" s="46"/>
      <c r="BH694" s="46"/>
      <c r="BI694" s="48"/>
      <c r="BJ694" s="48"/>
      <c r="BK694" s="48"/>
      <c r="BL694" s="48"/>
      <c r="BM694" s="48"/>
      <c r="BN694" s="48"/>
      <c r="BO694" s="48"/>
      <c r="BP694" s="48"/>
      <c r="BQ694" s="48"/>
      <c r="BR694" s="48"/>
      <c r="BS694" s="48"/>
      <c r="BT694" s="48"/>
      <c r="BU694" s="48"/>
      <c r="BV694" s="48"/>
      <c r="BW694" s="48"/>
      <c r="BX694" s="48"/>
      <c r="BY694" s="48"/>
      <c r="BZ694" s="48"/>
      <c r="CA694" s="48"/>
      <c r="CB694" s="48"/>
      <c r="CC694" s="48"/>
      <c r="CD694" s="48"/>
      <c r="CE694" s="48"/>
      <c r="CF694" s="48"/>
      <c r="CG694" s="48"/>
      <c r="CH694" s="48"/>
      <c r="CI694" s="48"/>
      <c r="CJ694" s="48"/>
      <c r="CK694" s="48"/>
      <c r="CL694" s="48"/>
      <c r="CM694" s="48"/>
      <c r="CN694" s="48"/>
      <c r="CO694" s="48"/>
      <c r="CP694" s="48"/>
      <c r="CQ694" s="48"/>
      <c r="CR694" s="48"/>
      <c r="CS694" s="48"/>
      <c r="CT694" s="48"/>
      <c r="CU694" s="48"/>
      <c r="CV694" s="48"/>
      <c r="CW694" s="48"/>
      <c r="CX694" s="48"/>
      <c r="CY694" s="48"/>
      <c r="CZ694" s="48"/>
      <c r="DA694" s="48"/>
      <c r="DB694" s="48"/>
      <c r="DC694" s="48"/>
      <c r="DD694" s="48"/>
      <c r="DE694" s="48"/>
      <c r="DF694" s="48"/>
      <c r="DG694" s="48"/>
      <c r="DH694" s="48"/>
      <c r="DI694" s="48"/>
      <c r="DJ694" s="48"/>
      <c r="DK694" s="48"/>
      <c r="DL694" s="48"/>
      <c r="DM694" s="48"/>
      <c r="DN694" s="48"/>
      <c r="DO694" s="48"/>
      <c r="DP694" s="48"/>
    </row>
    <row r="695" spans="1:120" ht="18.75" x14ac:dyDescent="0.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  <c r="AA695" s="46"/>
      <c r="AB695" s="46"/>
      <c r="AC695" s="46"/>
      <c r="AD695" s="46"/>
      <c r="AE695" s="46"/>
      <c r="AF695" s="46"/>
      <c r="AG695" s="46"/>
      <c r="AH695" s="46"/>
      <c r="AI695" s="46"/>
      <c r="AJ695" s="46"/>
      <c r="AK695" s="46"/>
      <c r="AL695" s="46"/>
      <c r="AM695" s="46"/>
      <c r="AN695" s="46"/>
      <c r="AO695" s="46"/>
      <c r="AP695" s="46"/>
      <c r="AQ695" s="46"/>
      <c r="AR695" s="46"/>
      <c r="AS695" s="46"/>
      <c r="AT695" s="46"/>
      <c r="AU695" s="46"/>
      <c r="AV695" s="46"/>
      <c r="AW695" s="46"/>
      <c r="AX695" s="46"/>
      <c r="AY695" s="46"/>
      <c r="AZ695" s="46"/>
      <c r="BA695" s="46"/>
      <c r="BB695" s="46"/>
      <c r="BC695" s="46"/>
      <c r="BD695" s="46"/>
      <c r="BE695" s="46"/>
      <c r="BF695" s="46"/>
      <c r="BG695" s="46"/>
      <c r="BH695" s="46"/>
      <c r="BI695" s="48"/>
      <c r="BJ695" s="48"/>
      <c r="BK695" s="48"/>
      <c r="BL695" s="48"/>
      <c r="BM695" s="48"/>
      <c r="BN695" s="48"/>
      <c r="BO695" s="48"/>
      <c r="BP695" s="48"/>
      <c r="BQ695" s="48"/>
      <c r="BR695" s="48"/>
      <c r="BS695" s="48"/>
      <c r="BT695" s="48"/>
      <c r="BU695" s="48"/>
      <c r="BV695" s="48"/>
      <c r="BW695" s="48"/>
      <c r="BX695" s="48"/>
      <c r="BY695" s="48"/>
      <c r="BZ695" s="48"/>
      <c r="CA695" s="48"/>
      <c r="CB695" s="48"/>
      <c r="CC695" s="48"/>
      <c r="CD695" s="48"/>
      <c r="CE695" s="48"/>
      <c r="CF695" s="48"/>
      <c r="CG695" s="48"/>
      <c r="CH695" s="48"/>
      <c r="CI695" s="48"/>
      <c r="CJ695" s="48"/>
      <c r="CK695" s="48"/>
      <c r="CL695" s="48"/>
      <c r="CM695" s="48"/>
      <c r="CN695" s="48"/>
      <c r="CO695" s="48"/>
      <c r="CP695" s="48"/>
      <c r="CQ695" s="48"/>
      <c r="CR695" s="48"/>
      <c r="CS695" s="48"/>
      <c r="CT695" s="48"/>
      <c r="CU695" s="48"/>
      <c r="CV695" s="48"/>
      <c r="CW695" s="48"/>
      <c r="CX695" s="48"/>
      <c r="CY695" s="48"/>
      <c r="CZ695" s="48"/>
      <c r="DA695" s="48"/>
      <c r="DB695" s="48"/>
      <c r="DC695" s="48"/>
      <c r="DD695" s="48"/>
      <c r="DE695" s="48"/>
      <c r="DF695" s="48"/>
      <c r="DG695" s="48"/>
      <c r="DH695" s="48"/>
      <c r="DI695" s="48"/>
      <c r="DJ695" s="48"/>
      <c r="DK695" s="48"/>
      <c r="DL695" s="48"/>
      <c r="DM695" s="48"/>
      <c r="DN695" s="48"/>
      <c r="DO695" s="48"/>
      <c r="DP695" s="48"/>
    </row>
    <row r="696" spans="1:120" ht="18.75" x14ac:dyDescent="0.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  <c r="AA696" s="46"/>
      <c r="AB696" s="46"/>
      <c r="AC696" s="46"/>
      <c r="AD696" s="46"/>
      <c r="AE696" s="46"/>
      <c r="AF696" s="46"/>
      <c r="AG696" s="46"/>
      <c r="AH696" s="46"/>
      <c r="AI696" s="46"/>
      <c r="AJ696" s="46"/>
      <c r="AK696" s="46"/>
      <c r="AL696" s="46"/>
      <c r="AM696" s="46"/>
      <c r="AN696" s="46"/>
      <c r="AO696" s="46"/>
      <c r="AP696" s="46"/>
      <c r="AQ696" s="46"/>
      <c r="AR696" s="46"/>
      <c r="AS696" s="46"/>
      <c r="AT696" s="46"/>
      <c r="AU696" s="46"/>
      <c r="AV696" s="46"/>
      <c r="AW696" s="46"/>
      <c r="AX696" s="46"/>
      <c r="AY696" s="46"/>
      <c r="AZ696" s="46"/>
      <c r="BA696" s="46"/>
      <c r="BB696" s="46"/>
      <c r="BC696" s="46"/>
      <c r="BD696" s="46"/>
      <c r="BE696" s="46"/>
      <c r="BF696" s="46"/>
      <c r="BG696" s="46"/>
      <c r="BH696" s="46"/>
      <c r="BI696" s="48"/>
      <c r="BJ696" s="48"/>
      <c r="BK696" s="48"/>
      <c r="BL696" s="48"/>
      <c r="BM696" s="48"/>
      <c r="BN696" s="48"/>
      <c r="BO696" s="48"/>
      <c r="BP696" s="48"/>
      <c r="BQ696" s="48"/>
      <c r="BR696" s="48"/>
      <c r="BS696" s="48"/>
      <c r="BT696" s="48"/>
      <c r="BU696" s="48"/>
      <c r="BV696" s="48"/>
      <c r="BW696" s="48"/>
      <c r="BX696" s="48"/>
      <c r="BY696" s="48"/>
      <c r="BZ696" s="48"/>
      <c r="CA696" s="48"/>
      <c r="CB696" s="48"/>
      <c r="CC696" s="48"/>
      <c r="CD696" s="48"/>
      <c r="CE696" s="48"/>
      <c r="CF696" s="48"/>
      <c r="CG696" s="48"/>
      <c r="CH696" s="48"/>
      <c r="CI696" s="48"/>
      <c r="CJ696" s="48"/>
      <c r="CK696" s="48"/>
      <c r="CL696" s="48"/>
      <c r="CM696" s="48"/>
      <c r="CN696" s="48"/>
      <c r="CO696" s="48"/>
      <c r="CP696" s="48"/>
      <c r="CQ696" s="48"/>
      <c r="CR696" s="48"/>
      <c r="CS696" s="48"/>
      <c r="CT696" s="48"/>
      <c r="CU696" s="48"/>
      <c r="CV696" s="48"/>
      <c r="CW696" s="48"/>
      <c r="CX696" s="48"/>
      <c r="CY696" s="48"/>
      <c r="CZ696" s="48"/>
      <c r="DA696" s="48"/>
      <c r="DB696" s="48"/>
      <c r="DC696" s="48"/>
      <c r="DD696" s="48"/>
      <c r="DE696" s="48"/>
      <c r="DF696" s="48"/>
      <c r="DG696" s="48"/>
      <c r="DH696" s="48"/>
      <c r="DI696" s="48"/>
      <c r="DJ696" s="48"/>
      <c r="DK696" s="48"/>
      <c r="DL696" s="48"/>
      <c r="DM696" s="48"/>
      <c r="DN696" s="48"/>
      <c r="DO696" s="48"/>
      <c r="DP696" s="48"/>
    </row>
    <row r="697" spans="1:120" ht="18.75" x14ac:dyDescent="0.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  <c r="AA697" s="46"/>
      <c r="AB697" s="46"/>
      <c r="AC697" s="46"/>
      <c r="AD697" s="46"/>
      <c r="AE697" s="46"/>
      <c r="AF697" s="46"/>
      <c r="AG697" s="46"/>
      <c r="AH697" s="46"/>
      <c r="AI697" s="46"/>
      <c r="AJ697" s="46"/>
      <c r="AK697" s="46"/>
      <c r="AL697" s="46"/>
      <c r="AM697" s="46"/>
      <c r="AN697" s="46"/>
      <c r="AO697" s="46"/>
      <c r="AP697" s="46"/>
      <c r="AQ697" s="46"/>
      <c r="AR697" s="46"/>
      <c r="AS697" s="46"/>
      <c r="AT697" s="46"/>
      <c r="AU697" s="46"/>
      <c r="AV697" s="46"/>
      <c r="AW697" s="46"/>
      <c r="AX697" s="46"/>
      <c r="AY697" s="46"/>
      <c r="AZ697" s="46"/>
      <c r="BA697" s="46"/>
      <c r="BB697" s="46"/>
      <c r="BC697" s="46"/>
      <c r="BD697" s="46"/>
      <c r="BE697" s="46"/>
      <c r="BF697" s="46"/>
      <c r="BG697" s="46"/>
      <c r="BH697" s="46"/>
      <c r="BI697" s="48"/>
      <c r="BJ697" s="48"/>
      <c r="BK697" s="48"/>
      <c r="BL697" s="48"/>
      <c r="BM697" s="48"/>
      <c r="BN697" s="48"/>
      <c r="BO697" s="48"/>
      <c r="BP697" s="48"/>
      <c r="BQ697" s="48"/>
      <c r="BR697" s="48"/>
      <c r="BS697" s="48"/>
      <c r="BT697" s="48"/>
      <c r="BU697" s="48"/>
      <c r="BV697" s="48"/>
      <c r="BW697" s="48"/>
      <c r="BX697" s="48"/>
      <c r="BY697" s="48"/>
      <c r="BZ697" s="48"/>
      <c r="CA697" s="48"/>
      <c r="CB697" s="48"/>
      <c r="CC697" s="48"/>
      <c r="CD697" s="48"/>
      <c r="CE697" s="48"/>
      <c r="CF697" s="48"/>
      <c r="CG697" s="48"/>
      <c r="CH697" s="48"/>
      <c r="CI697" s="48"/>
      <c r="CJ697" s="48"/>
      <c r="CK697" s="48"/>
      <c r="CL697" s="48"/>
      <c r="CM697" s="48"/>
      <c r="CN697" s="48"/>
      <c r="CO697" s="48"/>
      <c r="CP697" s="48"/>
      <c r="CQ697" s="48"/>
      <c r="CR697" s="48"/>
      <c r="CS697" s="48"/>
      <c r="CT697" s="48"/>
      <c r="CU697" s="48"/>
      <c r="CV697" s="48"/>
      <c r="CW697" s="48"/>
      <c r="CX697" s="48"/>
      <c r="CY697" s="48"/>
      <c r="CZ697" s="48"/>
      <c r="DA697" s="48"/>
      <c r="DB697" s="48"/>
      <c r="DC697" s="48"/>
      <c r="DD697" s="48"/>
      <c r="DE697" s="48"/>
      <c r="DF697" s="48"/>
      <c r="DG697" s="48"/>
      <c r="DH697" s="48"/>
      <c r="DI697" s="48"/>
      <c r="DJ697" s="48"/>
      <c r="DK697" s="48"/>
      <c r="DL697" s="48"/>
      <c r="DM697" s="48"/>
      <c r="DN697" s="48"/>
      <c r="DO697" s="48"/>
      <c r="DP697" s="48"/>
    </row>
    <row r="698" spans="1:120" ht="18.75" x14ac:dyDescent="0.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  <c r="AA698" s="46"/>
      <c r="AB698" s="46"/>
      <c r="AC698" s="46"/>
      <c r="AD698" s="46"/>
      <c r="AE698" s="46"/>
      <c r="AF698" s="46"/>
      <c r="AG698" s="46"/>
      <c r="AH698" s="46"/>
      <c r="AI698" s="46"/>
      <c r="AJ698" s="46"/>
      <c r="AK698" s="46"/>
      <c r="AL698" s="46"/>
      <c r="AM698" s="46"/>
      <c r="AN698" s="46"/>
      <c r="AO698" s="46"/>
      <c r="AP698" s="46"/>
      <c r="AQ698" s="46"/>
      <c r="AR698" s="46"/>
      <c r="AS698" s="46"/>
      <c r="AT698" s="46"/>
      <c r="AU698" s="46"/>
      <c r="AV698" s="46"/>
      <c r="AW698" s="46"/>
      <c r="AX698" s="46"/>
      <c r="AY698" s="46"/>
      <c r="AZ698" s="46"/>
      <c r="BA698" s="46"/>
      <c r="BB698" s="46"/>
      <c r="BC698" s="46"/>
      <c r="BD698" s="46"/>
      <c r="BE698" s="46"/>
      <c r="BF698" s="46"/>
      <c r="BG698" s="46"/>
      <c r="BH698" s="46"/>
      <c r="BI698" s="48"/>
      <c r="BJ698" s="48"/>
      <c r="BK698" s="48"/>
      <c r="BL698" s="48"/>
      <c r="BM698" s="48"/>
      <c r="BN698" s="48"/>
      <c r="BO698" s="48"/>
      <c r="BP698" s="48"/>
      <c r="BQ698" s="48"/>
      <c r="BR698" s="48"/>
      <c r="BS698" s="48"/>
      <c r="BT698" s="48"/>
      <c r="BU698" s="48"/>
      <c r="BV698" s="48"/>
      <c r="BW698" s="48"/>
      <c r="BX698" s="48"/>
      <c r="BY698" s="48"/>
      <c r="BZ698" s="48"/>
      <c r="CA698" s="48"/>
      <c r="CB698" s="48"/>
      <c r="CC698" s="48"/>
      <c r="CD698" s="48"/>
      <c r="CE698" s="48"/>
      <c r="CF698" s="48"/>
      <c r="CG698" s="48"/>
      <c r="CH698" s="48"/>
      <c r="CI698" s="48"/>
      <c r="CJ698" s="48"/>
      <c r="CK698" s="48"/>
      <c r="CL698" s="48"/>
      <c r="CM698" s="48"/>
      <c r="CN698" s="48"/>
      <c r="CO698" s="48"/>
      <c r="CP698" s="48"/>
      <c r="CQ698" s="48"/>
      <c r="CR698" s="48"/>
      <c r="CS698" s="48"/>
      <c r="CT698" s="48"/>
      <c r="CU698" s="48"/>
      <c r="CV698" s="48"/>
      <c r="CW698" s="48"/>
      <c r="CX698" s="48"/>
      <c r="CY698" s="48"/>
      <c r="CZ698" s="48"/>
      <c r="DA698" s="48"/>
      <c r="DB698" s="48"/>
      <c r="DC698" s="48"/>
      <c r="DD698" s="48"/>
      <c r="DE698" s="48"/>
      <c r="DF698" s="48"/>
      <c r="DG698" s="48"/>
      <c r="DH698" s="48"/>
      <c r="DI698" s="48"/>
      <c r="DJ698" s="48"/>
      <c r="DK698" s="48"/>
      <c r="DL698" s="48"/>
      <c r="DM698" s="48"/>
      <c r="DN698" s="48"/>
      <c r="DO698" s="48"/>
      <c r="DP698" s="48"/>
    </row>
    <row r="699" spans="1:120" ht="18.75" x14ac:dyDescent="0.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  <c r="AA699" s="46"/>
      <c r="AB699" s="46"/>
      <c r="AC699" s="46"/>
      <c r="AD699" s="46"/>
      <c r="AE699" s="46"/>
      <c r="AF699" s="46"/>
      <c r="AG699" s="46"/>
      <c r="AH699" s="46"/>
      <c r="AI699" s="46"/>
      <c r="AJ699" s="46"/>
      <c r="AK699" s="46"/>
      <c r="AL699" s="46"/>
      <c r="AM699" s="46"/>
      <c r="AN699" s="46"/>
      <c r="AO699" s="46"/>
      <c r="AP699" s="46"/>
      <c r="AQ699" s="46"/>
      <c r="AR699" s="46"/>
      <c r="AS699" s="46"/>
      <c r="AT699" s="46"/>
      <c r="AU699" s="46"/>
      <c r="AV699" s="46"/>
      <c r="AW699" s="46"/>
      <c r="AX699" s="46"/>
      <c r="AY699" s="46"/>
      <c r="AZ699" s="46"/>
      <c r="BA699" s="46"/>
      <c r="BB699" s="46"/>
      <c r="BC699" s="46"/>
      <c r="BD699" s="46"/>
      <c r="BE699" s="46"/>
      <c r="BF699" s="46"/>
      <c r="BG699" s="46"/>
      <c r="BH699" s="46"/>
      <c r="BI699" s="48"/>
      <c r="BJ699" s="48"/>
      <c r="BK699" s="48"/>
      <c r="BL699" s="48"/>
      <c r="BM699" s="48"/>
      <c r="BN699" s="48"/>
      <c r="BO699" s="48"/>
      <c r="BP699" s="48"/>
      <c r="BQ699" s="48"/>
      <c r="BR699" s="48"/>
      <c r="BS699" s="48"/>
      <c r="BT699" s="48"/>
      <c r="BU699" s="48"/>
      <c r="BV699" s="48"/>
      <c r="BW699" s="48"/>
      <c r="BX699" s="48"/>
      <c r="BY699" s="48"/>
      <c r="BZ699" s="48"/>
      <c r="CA699" s="48"/>
      <c r="CB699" s="48"/>
      <c r="CC699" s="48"/>
      <c r="CD699" s="48"/>
      <c r="CE699" s="48"/>
      <c r="CF699" s="48"/>
      <c r="CG699" s="48"/>
      <c r="CH699" s="48"/>
      <c r="CI699" s="48"/>
      <c r="CJ699" s="48"/>
      <c r="CK699" s="48"/>
      <c r="CL699" s="48"/>
      <c r="CM699" s="48"/>
      <c r="CN699" s="48"/>
      <c r="CO699" s="48"/>
      <c r="CP699" s="48"/>
      <c r="CQ699" s="48"/>
      <c r="CR699" s="48"/>
      <c r="CS699" s="48"/>
      <c r="CT699" s="48"/>
      <c r="CU699" s="48"/>
      <c r="CV699" s="48"/>
      <c r="CW699" s="48"/>
      <c r="CX699" s="48"/>
      <c r="CY699" s="48"/>
      <c r="CZ699" s="48"/>
      <c r="DA699" s="48"/>
      <c r="DB699" s="48"/>
      <c r="DC699" s="48"/>
      <c r="DD699" s="48"/>
      <c r="DE699" s="48"/>
      <c r="DF699" s="48"/>
      <c r="DG699" s="48"/>
      <c r="DH699" s="48"/>
      <c r="DI699" s="48"/>
      <c r="DJ699" s="48"/>
      <c r="DK699" s="48"/>
      <c r="DL699" s="48"/>
      <c r="DM699" s="48"/>
      <c r="DN699" s="48"/>
      <c r="DO699" s="48"/>
      <c r="DP699" s="48"/>
    </row>
    <row r="700" spans="1:120" ht="18.75" x14ac:dyDescent="0.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  <c r="AA700" s="46"/>
      <c r="AB700" s="46"/>
      <c r="AC700" s="46"/>
      <c r="AD700" s="46"/>
      <c r="AE700" s="46"/>
      <c r="AF700" s="46"/>
      <c r="AG700" s="46"/>
      <c r="AH700" s="46"/>
      <c r="AI700" s="46"/>
      <c r="AJ700" s="46"/>
      <c r="AK700" s="46"/>
      <c r="AL700" s="46"/>
      <c r="AM700" s="46"/>
      <c r="AN700" s="46"/>
      <c r="AO700" s="46"/>
      <c r="AP700" s="46"/>
      <c r="AQ700" s="46"/>
      <c r="AR700" s="46"/>
      <c r="AS700" s="46"/>
      <c r="AT700" s="46"/>
      <c r="AU700" s="46"/>
      <c r="AV700" s="46"/>
      <c r="AW700" s="46"/>
      <c r="AX700" s="46"/>
      <c r="AY700" s="46"/>
      <c r="AZ700" s="46"/>
      <c r="BA700" s="46"/>
      <c r="BB700" s="46"/>
      <c r="BC700" s="46"/>
      <c r="BD700" s="46"/>
      <c r="BE700" s="46"/>
      <c r="BF700" s="46"/>
      <c r="BG700" s="46"/>
      <c r="BH700" s="46"/>
      <c r="BI700" s="48"/>
      <c r="BJ700" s="48"/>
      <c r="BK700" s="48"/>
      <c r="BL700" s="48"/>
      <c r="BM700" s="48"/>
      <c r="BN700" s="48"/>
      <c r="BO700" s="48"/>
      <c r="BP700" s="48"/>
      <c r="BQ700" s="48"/>
      <c r="BR700" s="48"/>
      <c r="BS700" s="48"/>
      <c r="BT700" s="48"/>
      <c r="BU700" s="48"/>
      <c r="BV700" s="48"/>
      <c r="BW700" s="48"/>
      <c r="BX700" s="48"/>
      <c r="BY700" s="48"/>
      <c r="BZ700" s="48"/>
      <c r="CA700" s="48"/>
      <c r="CB700" s="48"/>
      <c r="CC700" s="48"/>
      <c r="CD700" s="48"/>
      <c r="CE700" s="48"/>
      <c r="CF700" s="48"/>
      <c r="CG700" s="48"/>
      <c r="CH700" s="48"/>
      <c r="CI700" s="48"/>
      <c r="CJ700" s="48"/>
      <c r="CK700" s="48"/>
      <c r="CL700" s="48"/>
      <c r="CM700" s="48"/>
      <c r="CN700" s="48"/>
      <c r="CO700" s="48"/>
      <c r="CP700" s="48"/>
      <c r="CQ700" s="48"/>
      <c r="CR700" s="48"/>
      <c r="CS700" s="48"/>
      <c r="CT700" s="48"/>
      <c r="CU700" s="48"/>
      <c r="CV700" s="48"/>
      <c r="CW700" s="48"/>
      <c r="CX700" s="48"/>
      <c r="CY700" s="48"/>
      <c r="CZ700" s="48"/>
      <c r="DA700" s="48"/>
      <c r="DB700" s="48"/>
      <c r="DC700" s="48"/>
      <c r="DD700" s="48"/>
      <c r="DE700" s="48"/>
      <c r="DF700" s="48"/>
      <c r="DG700" s="48"/>
      <c r="DH700" s="48"/>
      <c r="DI700" s="48"/>
      <c r="DJ700" s="48"/>
      <c r="DK700" s="48"/>
      <c r="DL700" s="48"/>
      <c r="DM700" s="48"/>
      <c r="DN700" s="48"/>
      <c r="DO700" s="48"/>
      <c r="DP700" s="48"/>
    </row>
    <row r="701" spans="1:120" ht="18.75" x14ac:dyDescent="0.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  <c r="AA701" s="46"/>
      <c r="AB701" s="46"/>
      <c r="AC701" s="46"/>
      <c r="AD701" s="46"/>
      <c r="AE701" s="46"/>
      <c r="AF701" s="46"/>
      <c r="AG701" s="46"/>
      <c r="AH701" s="46"/>
      <c r="AI701" s="46"/>
      <c r="AJ701" s="46"/>
      <c r="AK701" s="46"/>
      <c r="AL701" s="46"/>
      <c r="AM701" s="46"/>
      <c r="AN701" s="46"/>
      <c r="AO701" s="46"/>
      <c r="AP701" s="46"/>
      <c r="AQ701" s="46"/>
      <c r="AR701" s="46"/>
      <c r="AS701" s="46"/>
      <c r="AT701" s="46"/>
      <c r="AU701" s="46"/>
      <c r="AV701" s="46"/>
      <c r="AW701" s="46"/>
      <c r="AX701" s="46"/>
      <c r="AY701" s="46"/>
      <c r="AZ701" s="46"/>
      <c r="BA701" s="46"/>
      <c r="BB701" s="46"/>
      <c r="BC701" s="46"/>
      <c r="BD701" s="46"/>
      <c r="BE701" s="46"/>
      <c r="BF701" s="46"/>
      <c r="BG701" s="46"/>
      <c r="BH701" s="46"/>
      <c r="BI701" s="48"/>
      <c r="BJ701" s="48"/>
      <c r="BK701" s="48"/>
      <c r="BL701" s="48"/>
      <c r="BM701" s="48"/>
      <c r="BN701" s="48"/>
      <c r="BO701" s="48"/>
      <c r="BP701" s="48"/>
      <c r="BQ701" s="48"/>
      <c r="BR701" s="48"/>
      <c r="BS701" s="48"/>
      <c r="BT701" s="48"/>
      <c r="BU701" s="48"/>
      <c r="BV701" s="48"/>
      <c r="BW701" s="48"/>
      <c r="BX701" s="48"/>
      <c r="BY701" s="48"/>
      <c r="BZ701" s="48"/>
      <c r="CA701" s="48"/>
      <c r="CB701" s="48"/>
      <c r="CC701" s="48"/>
      <c r="CD701" s="48"/>
      <c r="CE701" s="48"/>
      <c r="CF701" s="48"/>
      <c r="CG701" s="48"/>
      <c r="CH701" s="48"/>
      <c r="CI701" s="48"/>
      <c r="CJ701" s="48"/>
      <c r="CK701" s="48"/>
      <c r="CL701" s="48"/>
      <c r="CM701" s="48"/>
      <c r="CN701" s="48"/>
      <c r="CO701" s="48"/>
      <c r="CP701" s="48"/>
      <c r="CQ701" s="48"/>
      <c r="CR701" s="48"/>
      <c r="CS701" s="48"/>
      <c r="CT701" s="48"/>
      <c r="CU701" s="48"/>
      <c r="CV701" s="48"/>
      <c r="CW701" s="48"/>
      <c r="CX701" s="48"/>
      <c r="CY701" s="48"/>
      <c r="CZ701" s="48"/>
      <c r="DA701" s="48"/>
      <c r="DB701" s="48"/>
      <c r="DC701" s="48"/>
      <c r="DD701" s="48"/>
      <c r="DE701" s="48"/>
      <c r="DF701" s="48"/>
      <c r="DG701" s="48"/>
      <c r="DH701" s="48"/>
      <c r="DI701" s="48"/>
      <c r="DJ701" s="48"/>
      <c r="DK701" s="48"/>
      <c r="DL701" s="48"/>
      <c r="DM701" s="48"/>
      <c r="DN701" s="48"/>
      <c r="DO701" s="48"/>
      <c r="DP701" s="48"/>
    </row>
    <row r="702" spans="1:120" ht="18.75" x14ac:dyDescent="0.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  <c r="AA702" s="46"/>
      <c r="AB702" s="46"/>
      <c r="AC702" s="46"/>
      <c r="AD702" s="46"/>
      <c r="AE702" s="46"/>
      <c r="AF702" s="46"/>
      <c r="AG702" s="46"/>
      <c r="AH702" s="46"/>
      <c r="AI702" s="46"/>
      <c r="AJ702" s="46"/>
      <c r="AK702" s="46"/>
      <c r="AL702" s="46"/>
      <c r="AM702" s="46"/>
      <c r="AN702" s="46"/>
      <c r="AO702" s="46"/>
      <c r="AP702" s="46"/>
      <c r="AQ702" s="46"/>
      <c r="AR702" s="46"/>
      <c r="AS702" s="46"/>
      <c r="AT702" s="46"/>
      <c r="AU702" s="46"/>
      <c r="AV702" s="46"/>
      <c r="AW702" s="46"/>
      <c r="AX702" s="46"/>
      <c r="AY702" s="46"/>
      <c r="AZ702" s="46"/>
      <c r="BA702" s="46"/>
      <c r="BB702" s="46"/>
      <c r="BC702" s="46"/>
      <c r="BD702" s="46"/>
      <c r="BE702" s="46"/>
      <c r="BF702" s="46"/>
      <c r="BG702" s="46"/>
      <c r="BH702" s="46"/>
      <c r="BI702" s="48"/>
      <c r="BJ702" s="48"/>
      <c r="BK702" s="48"/>
      <c r="BL702" s="48"/>
      <c r="BM702" s="48"/>
      <c r="BN702" s="48"/>
      <c r="BO702" s="48"/>
      <c r="BP702" s="48"/>
      <c r="BQ702" s="48"/>
      <c r="BR702" s="48"/>
      <c r="BS702" s="48"/>
      <c r="BT702" s="48"/>
      <c r="BU702" s="48"/>
      <c r="BV702" s="48"/>
      <c r="BW702" s="48"/>
      <c r="BX702" s="48"/>
      <c r="BY702" s="48"/>
      <c r="BZ702" s="48"/>
      <c r="CA702" s="48"/>
      <c r="CB702" s="48"/>
      <c r="CC702" s="48"/>
      <c r="CD702" s="48"/>
      <c r="CE702" s="48"/>
      <c r="CF702" s="48"/>
      <c r="CG702" s="48"/>
      <c r="CH702" s="48"/>
      <c r="CI702" s="48"/>
      <c r="CJ702" s="48"/>
      <c r="CK702" s="48"/>
      <c r="CL702" s="48"/>
      <c r="CM702" s="48"/>
      <c r="CN702" s="48"/>
      <c r="CO702" s="48"/>
      <c r="CP702" s="48"/>
      <c r="CQ702" s="48"/>
      <c r="CR702" s="48"/>
      <c r="CS702" s="48"/>
      <c r="CT702" s="48"/>
      <c r="CU702" s="48"/>
      <c r="CV702" s="48"/>
      <c r="CW702" s="48"/>
      <c r="CX702" s="48"/>
      <c r="CY702" s="48"/>
      <c r="CZ702" s="48"/>
      <c r="DA702" s="48"/>
      <c r="DB702" s="48"/>
      <c r="DC702" s="48"/>
      <c r="DD702" s="48"/>
      <c r="DE702" s="48"/>
      <c r="DF702" s="48"/>
      <c r="DG702" s="48"/>
      <c r="DH702" s="48"/>
      <c r="DI702" s="48"/>
      <c r="DJ702" s="48"/>
      <c r="DK702" s="48"/>
      <c r="DL702" s="48"/>
      <c r="DM702" s="48"/>
      <c r="DN702" s="48"/>
      <c r="DO702" s="48"/>
      <c r="DP702" s="48"/>
    </row>
    <row r="703" spans="1:120" ht="18.75" x14ac:dyDescent="0.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  <c r="AA703" s="46"/>
      <c r="AB703" s="46"/>
      <c r="AC703" s="46"/>
      <c r="AD703" s="46"/>
      <c r="AE703" s="46"/>
      <c r="AF703" s="46"/>
      <c r="AG703" s="46"/>
      <c r="AH703" s="46"/>
      <c r="AI703" s="46"/>
      <c r="AJ703" s="46"/>
      <c r="AK703" s="46"/>
      <c r="AL703" s="46"/>
      <c r="AM703" s="46"/>
      <c r="AN703" s="46"/>
      <c r="AO703" s="46"/>
      <c r="AP703" s="46"/>
      <c r="AQ703" s="46"/>
      <c r="AR703" s="46"/>
      <c r="AS703" s="46"/>
      <c r="AT703" s="46"/>
      <c r="AU703" s="46"/>
      <c r="AV703" s="46"/>
      <c r="AW703" s="46"/>
      <c r="AX703" s="46"/>
      <c r="AY703" s="46"/>
      <c r="AZ703" s="46"/>
      <c r="BA703" s="46"/>
      <c r="BB703" s="46"/>
      <c r="BC703" s="46"/>
      <c r="BD703" s="46"/>
      <c r="BE703" s="46"/>
      <c r="BF703" s="46"/>
      <c r="BG703" s="46"/>
      <c r="BH703" s="46"/>
      <c r="BI703" s="48"/>
      <c r="BJ703" s="48"/>
      <c r="BK703" s="48"/>
      <c r="BL703" s="48"/>
      <c r="BM703" s="48"/>
      <c r="BN703" s="48"/>
      <c r="BO703" s="48"/>
      <c r="BP703" s="48"/>
      <c r="BQ703" s="48"/>
      <c r="BR703" s="48"/>
      <c r="BS703" s="48"/>
      <c r="BT703" s="48"/>
      <c r="BU703" s="48"/>
      <c r="BV703" s="48"/>
      <c r="BW703" s="48"/>
      <c r="BX703" s="48"/>
      <c r="BY703" s="48"/>
      <c r="BZ703" s="48"/>
      <c r="CA703" s="48"/>
      <c r="CB703" s="48"/>
      <c r="CC703" s="48"/>
      <c r="CD703" s="48"/>
      <c r="CE703" s="48"/>
      <c r="CF703" s="48"/>
      <c r="CG703" s="48"/>
      <c r="CH703" s="48"/>
      <c r="CI703" s="48"/>
      <c r="CJ703" s="48"/>
      <c r="CK703" s="48"/>
      <c r="CL703" s="48"/>
      <c r="CM703" s="48"/>
      <c r="CN703" s="48"/>
      <c r="CO703" s="48"/>
      <c r="CP703" s="48"/>
      <c r="CQ703" s="48"/>
      <c r="CR703" s="48"/>
      <c r="CS703" s="48"/>
      <c r="CT703" s="48"/>
      <c r="CU703" s="48"/>
      <c r="CV703" s="48"/>
      <c r="CW703" s="48"/>
      <c r="CX703" s="48"/>
      <c r="CY703" s="48"/>
      <c r="CZ703" s="48"/>
      <c r="DA703" s="48"/>
      <c r="DB703" s="48"/>
      <c r="DC703" s="48"/>
      <c r="DD703" s="48"/>
      <c r="DE703" s="48"/>
      <c r="DF703" s="48"/>
      <c r="DG703" s="48"/>
      <c r="DH703" s="48"/>
      <c r="DI703" s="48"/>
      <c r="DJ703" s="48"/>
      <c r="DK703" s="48"/>
      <c r="DL703" s="48"/>
      <c r="DM703" s="48"/>
      <c r="DN703" s="48"/>
      <c r="DO703" s="48"/>
      <c r="DP703" s="48"/>
    </row>
    <row r="704" spans="1:120" ht="18.75" x14ac:dyDescent="0.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  <c r="AA704" s="46"/>
      <c r="AB704" s="46"/>
      <c r="AC704" s="46"/>
      <c r="AD704" s="46"/>
      <c r="AE704" s="46"/>
      <c r="AF704" s="46"/>
      <c r="AG704" s="46"/>
      <c r="AH704" s="46"/>
      <c r="AI704" s="46"/>
      <c r="AJ704" s="46"/>
      <c r="AK704" s="46"/>
      <c r="AL704" s="46"/>
      <c r="AM704" s="46"/>
      <c r="AN704" s="46"/>
      <c r="AO704" s="46"/>
      <c r="AP704" s="46"/>
      <c r="AQ704" s="46"/>
      <c r="AR704" s="46"/>
      <c r="AS704" s="46"/>
      <c r="AT704" s="46"/>
      <c r="AU704" s="46"/>
      <c r="AV704" s="46"/>
      <c r="AW704" s="46"/>
      <c r="AX704" s="46"/>
      <c r="AY704" s="46"/>
      <c r="AZ704" s="46"/>
      <c r="BA704" s="46"/>
      <c r="BB704" s="46"/>
      <c r="BC704" s="46"/>
      <c r="BD704" s="46"/>
      <c r="BE704" s="46"/>
      <c r="BF704" s="46"/>
      <c r="BG704" s="46"/>
      <c r="BH704" s="46"/>
      <c r="BI704" s="48"/>
      <c r="BJ704" s="48"/>
      <c r="BK704" s="48"/>
      <c r="BL704" s="48"/>
      <c r="BM704" s="48"/>
      <c r="BN704" s="48"/>
      <c r="BO704" s="48"/>
      <c r="BP704" s="48"/>
      <c r="BQ704" s="48"/>
      <c r="BR704" s="48"/>
      <c r="BS704" s="48"/>
      <c r="BT704" s="48"/>
      <c r="BU704" s="48"/>
      <c r="BV704" s="48"/>
      <c r="BW704" s="48"/>
      <c r="BX704" s="48"/>
      <c r="BY704" s="48"/>
      <c r="BZ704" s="48"/>
      <c r="CA704" s="48"/>
      <c r="CB704" s="48"/>
      <c r="CC704" s="48"/>
      <c r="CD704" s="48"/>
      <c r="CE704" s="48"/>
      <c r="CF704" s="48"/>
      <c r="CG704" s="48"/>
      <c r="CH704" s="48"/>
      <c r="CI704" s="48"/>
      <c r="CJ704" s="48"/>
      <c r="CK704" s="48"/>
      <c r="CL704" s="48"/>
      <c r="CM704" s="48"/>
      <c r="CN704" s="48"/>
      <c r="CO704" s="48"/>
      <c r="CP704" s="48"/>
      <c r="CQ704" s="48"/>
      <c r="CR704" s="48"/>
      <c r="CS704" s="48"/>
      <c r="CT704" s="48"/>
      <c r="CU704" s="48"/>
      <c r="CV704" s="48"/>
      <c r="CW704" s="48"/>
      <c r="CX704" s="48"/>
      <c r="CY704" s="48"/>
      <c r="CZ704" s="48"/>
      <c r="DA704" s="48"/>
      <c r="DB704" s="48"/>
      <c r="DC704" s="48"/>
      <c r="DD704" s="48"/>
      <c r="DE704" s="48"/>
      <c r="DF704" s="48"/>
      <c r="DG704" s="48"/>
      <c r="DH704" s="48"/>
      <c r="DI704" s="48"/>
      <c r="DJ704" s="48"/>
      <c r="DK704" s="48"/>
      <c r="DL704" s="48"/>
      <c r="DM704" s="48"/>
      <c r="DN704" s="48"/>
      <c r="DO704" s="48"/>
      <c r="DP704" s="48"/>
    </row>
    <row r="705" spans="1:120" ht="18.75" x14ac:dyDescent="0.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  <c r="AA705" s="46"/>
      <c r="AB705" s="46"/>
      <c r="AC705" s="46"/>
      <c r="AD705" s="46"/>
      <c r="AE705" s="46"/>
      <c r="AF705" s="46"/>
      <c r="AG705" s="46"/>
      <c r="AH705" s="46"/>
      <c r="AI705" s="46"/>
      <c r="AJ705" s="46"/>
      <c r="AK705" s="46"/>
      <c r="AL705" s="46"/>
      <c r="AM705" s="46"/>
      <c r="AN705" s="46"/>
      <c r="AO705" s="46"/>
      <c r="AP705" s="46"/>
      <c r="AQ705" s="46"/>
      <c r="AR705" s="46"/>
      <c r="AS705" s="46"/>
      <c r="AT705" s="46"/>
      <c r="AU705" s="46"/>
      <c r="AV705" s="46"/>
      <c r="AW705" s="46"/>
      <c r="AX705" s="46"/>
      <c r="AY705" s="46"/>
      <c r="AZ705" s="46"/>
      <c r="BA705" s="46"/>
      <c r="BB705" s="46"/>
      <c r="BC705" s="46"/>
      <c r="BD705" s="46"/>
      <c r="BE705" s="46"/>
      <c r="BF705" s="46"/>
      <c r="BG705" s="46"/>
      <c r="BH705" s="46"/>
      <c r="BI705" s="48"/>
      <c r="BJ705" s="48"/>
      <c r="BK705" s="48"/>
      <c r="BL705" s="48"/>
      <c r="BM705" s="48"/>
      <c r="BN705" s="48"/>
      <c r="BO705" s="48"/>
      <c r="BP705" s="48"/>
      <c r="BQ705" s="48"/>
      <c r="BR705" s="48"/>
      <c r="BS705" s="48"/>
      <c r="BT705" s="48"/>
      <c r="BU705" s="48"/>
      <c r="BV705" s="48"/>
      <c r="BW705" s="48"/>
      <c r="BX705" s="48"/>
      <c r="BY705" s="48"/>
      <c r="BZ705" s="48"/>
      <c r="CA705" s="48"/>
      <c r="CB705" s="48"/>
      <c r="CC705" s="48"/>
      <c r="CD705" s="48"/>
      <c r="CE705" s="48"/>
      <c r="CF705" s="48"/>
      <c r="CG705" s="48"/>
      <c r="CH705" s="48"/>
      <c r="CI705" s="48"/>
      <c r="CJ705" s="48"/>
      <c r="CK705" s="48"/>
      <c r="CL705" s="48"/>
      <c r="CM705" s="48"/>
      <c r="CN705" s="48"/>
      <c r="CO705" s="48"/>
      <c r="CP705" s="48"/>
      <c r="CQ705" s="48"/>
      <c r="CR705" s="48"/>
      <c r="CS705" s="48"/>
      <c r="CT705" s="48"/>
      <c r="CU705" s="48"/>
      <c r="CV705" s="48"/>
      <c r="CW705" s="48"/>
      <c r="CX705" s="48"/>
      <c r="CY705" s="48"/>
      <c r="CZ705" s="48"/>
      <c r="DA705" s="48"/>
      <c r="DB705" s="48"/>
      <c r="DC705" s="48"/>
      <c r="DD705" s="48"/>
      <c r="DE705" s="48"/>
      <c r="DF705" s="48"/>
      <c r="DG705" s="48"/>
      <c r="DH705" s="48"/>
      <c r="DI705" s="48"/>
      <c r="DJ705" s="48"/>
      <c r="DK705" s="48"/>
      <c r="DL705" s="48"/>
      <c r="DM705" s="48"/>
      <c r="DN705" s="48"/>
      <c r="DO705" s="48"/>
      <c r="DP705" s="48"/>
    </row>
    <row r="706" spans="1:120" ht="18.75" x14ac:dyDescent="0.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  <c r="AA706" s="46"/>
      <c r="AB706" s="46"/>
      <c r="AC706" s="46"/>
      <c r="AD706" s="46"/>
      <c r="AE706" s="46"/>
      <c r="AF706" s="46"/>
      <c r="AG706" s="46"/>
      <c r="AH706" s="46"/>
      <c r="AI706" s="46"/>
      <c r="AJ706" s="46"/>
      <c r="AK706" s="46"/>
      <c r="AL706" s="46"/>
      <c r="AM706" s="46"/>
      <c r="AN706" s="46"/>
      <c r="AO706" s="46"/>
      <c r="AP706" s="46"/>
      <c r="AQ706" s="46"/>
      <c r="AR706" s="46"/>
      <c r="AS706" s="46"/>
      <c r="AT706" s="46"/>
      <c r="AU706" s="46"/>
      <c r="AV706" s="46"/>
      <c r="AW706" s="46"/>
      <c r="AX706" s="46"/>
      <c r="AY706" s="46"/>
      <c r="AZ706" s="46"/>
      <c r="BA706" s="46"/>
      <c r="BB706" s="46"/>
      <c r="BC706" s="46"/>
      <c r="BD706" s="46"/>
      <c r="BE706" s="46"/>
      <c r="BF706" s="46"/>
      <c r="BG706" s="46"/>
      <c r="BH706" s="46"/>
      <c r="BI706" s="48"/>
      <c r="BJ706" s="48"/>
      <c r="BK706" s="48"/>
      <c r="BL706" s="48"/>
      <c r="BM706" s="48"/>
      <c r="BN706" s="48"/>
      <c r="BO706" s="48"/>
      <c r="BP706" s="48"/>
      <c r="BQ706" s="48"/>
      <c r="BR706" s="48"/>
      <c r="BS706" s="48"/>
      <c r="BT706" s="48"/>
      <c r="BU706" s="48"/>
      <c r="BV706" s="48"/>
      <c r="BW706" s="48"/>
      <c r="BX706" s="48"/>
      <c r="BY706" s="48"/>
      <c r="BZ706" s="48"/>
      <c r="CA706" s="48"/>
      <c r="CB706" s="48"/>
      <c r="CC706" s="48"/>
      <c r="CD706" s="48"/>
      <c r="CE706" s="48"/>
      <c r="CF706" s="48"/>
      <c r="CG706" s="48"/>
      <c r="CH706" s="48"/>
      <c r="CI706" s="48"/>
      <c r="CJ706" s="48"/>
      <c r="CK706" s="48"/>
      <c r="CL706" s="48"/>
      <c r="CM706" s="48"/>
      <c r="CN706" s="48"/>
      <c r="CO706" s="48"/>
      <c r="CP706" s="48"/>
      <c r="CQ706" s="48"/>
      <c r="CR706" s="48"/>
      <c r="CS706" s="48"/>
      <c r="CT706" s="48"/>
      <c r="CU706" s="48"/>
      <c r="CV706" s="48"/>
      <c r="CW706" s="48"/>
      <c r="CX706" s="48"/>
      <c r="CY706" s="48"/>
      <c r="CZ706" s="48"/>
      <c r="DA706" s="48"/>
      <c r="DB706" s="48"/>
      <c r="DC706" s="48"/>
      <c r="DD706" s="48"/>
      <c r="DE706" s="48"/>
      <c r="DF706" s="48"/>
      <c r="DG706" s="48"/>
      <c r="DH706" s="48"/>
      <c r="DI706" s="48"/>
      <c r="DJ706" s="48"/>
      <c r="DK706" s="48"/>
      <c r="DL706" s="48"/>
      <c r="DM706" s="48"/>
      <c r="DN706" s="48"/>
      <c r="DO706" s="48"/>
      <c r="DP706" s="48"/>
    </row>
    <row r="707" spans="1:120" ht="18.75" x14ac:dyDescent="0.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  <c r="AA707" s="46"/>
      <c r="AB707" s="46"/>
      <c r="AC707" s="46"/>
      <c r="AD707" s="46"/>
      <c r="AE707" s="46"/>
      <c r="AF707" s="46"/>
      <c r="AG707" s="46"/>
      <c r="AH707" s="46"/>
      <c r="AI707" s="46"/>
      <c r="AJ707" s="46"/>
      <c r="AK707" s="46"/>
      <c r="AL707" s="46"/>
      <c r="AM707" s="46"/>
      <c r="AN707" s="46"/>
      <c r="AO707" s="46"/>
      <c r="AP707" s="46"/>
      <c r="AQ707" s="46"/>
      <c r="AR707" s="46"/>
      <c r="AS707" s="46"/>
      <c r="AT707" s="46"/>
      <c r="AU707" s="46"/>
      <c r="AV707" s="46"/>
      <c r="AW707" s="46"/>
      <c r="AX707" s="46"/>
      <c r="AY707" s="46"/>
      <c r="AZ707" s="46"/>
      <c r="BA707" s="46"/>
      <c r="BB707" s="46"/>
      <c r="BC707" s="46"/>
      <c r="BD707" s="46"/>
      <c r="BE707" s="46"/>
      <c r="BF707" s="46"/>
      <c r="BG707" s="46"/>
      <c r="BH707" s="46"/>
      <c r="BI707" s="48"/>
      <c r="BJ707" s="48"/>
      <c r="BK707" s="48"/>
      <c r="BL707" s="48"/>
      <c r="BM707" s="48"/>
      <c r="BN707" s="48"/>
      <c r="BO707" s="48"/>
      <c r="BP707" s="48"/>
      <c r="BQ707" s="48"/>
      <c r="BR707" s="48"/>
      <c r="BS707" s="48"/>
      <c r="BT707" s="48"/>
      <c r="BU707" s="48"/>
      <c r="BV707" s="48"/>
      <c r="BW707" s="48"/>
      <c r="BX707" s="48"/>
      <c r="BY707" s="48"/>
      <c r="BZ707" s="48"/>
      <c r="CA707" s="48"/>
      <c r="CB707" s="48"/>
      <c r="CC707" s="48"/>
      <c r="CD707" s="48"/>
      <c r="CE707" s="48"/>
      <c r="CF707" s="48"/>
      <c r="CG707" s="48"/>
      <c r="CH707" s="48"/>
      <c r="CI707" s="48"/>
      <c r="CJ707" s="48"/>
      <c r="CK707" s="48"/>
      <c r="CL707" s="48"/>
      <c r="CM707" s="48"/>
      <c r="CN707" s="48"/>
      <c r="CO707" s="48"/>
      <c r="CP707" s="48"/>
      <c r="CQ707" s="48"/>
      <c r="CR707" s="48"/>
      <c r="CS707" s="48"/>
      <c r="CT707" s="48"/>
      <c r="CU707" s="48"/>
      <c r="CV707" s="48"/>
      <c r="CW707" s="48"/>
      <c r="CX707" s="48"/>
      <c r="CY707" s="48"/>
      <c r="CZ707" s="48"/>
      <c r="DA707" s="48"/>
      <c r="DB707" s="48"/>
      <c r="DC707" s="48"/>
      <c r="DD707" s="48"/>
      <c r="DE707" s="48"/>
      <c r="DF707" s="48"/>
      <c r="DG707" s="48"/>
      <c r="DH707" s="48"/>
      <c r="DI707" s="48"/>
      <c r="DJ707" s="48"/>
      <c r="DK707" s="48"/>
      <c r="DL707" s="48"/>
      <c r="DM707" s="48"/>
      <c r="DN707" s="48"/>
      <c r="DO707" s="48"/>
      <c r="DP707" s="48"/>
    </row>
    <row r="708" spans="1:120" ht="18.75" x14ac:dyDescent="0.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  <c r="AA708" s="46"/>
      <c r="AB708" s="46"/>
      <c r="AC708" s="46"/>
      <c r="AD708" s="46"/>
      <c r="AE708" s="46"/>
      <c r="AF708" s="46"/>
      <c r="AG708" s="46"/>
      <c r="AH708" s="46"/>
      <c r="AI708" s="46"/>
      <c r="AJ708" s="46"/>
      <c r="AK708" s="46"/>
      <c r="AL708" s="46"/>
      <c r="AM708" s="46"/>
      <c r="AN708" s="46"/>
      <c r="AO708" s="46"/>
      <c r="AP708" s="46"/>
      <c r="AQ708" s="46"/>
      <c r="AR708" s="46"/>
      <c r="AS708" s="46"/>
      <c r="AT708" s="46"/>
      <c r="AU708" s="46"/>
      <c r="AV708" s="46"/>
      <c r="AW708" s="46"/>
      <c r="AX708" s="46"/>
      <c r="AY708" s="46"/>
      <c r="AZ708" s="46"/>
      <c r="BA708" s="46"/>
      <c r="BB708" s="46"/>
      <c r="BC708" s="46"/>
      <c r="BD708" s="46"/>
      <c r="BE708" s="46"/>
      <c r="BF708" s="46"/>
      <c r="BG708" s="46"/>
      <c r="BH708" s="46"/>
      <c r="BI708" s="48"/>
      <c r="BJ708" s="48"/>
      <c r="BK708" s="48"/>
      <c r="BL708" s="48"/>
      <c r="BM708" s="48"/>
      <c r="BN708" s="48"/>
      <c r="BO708" s="48"/>
      <c r="BP708" s="48"/>
      <c r="BQ708" s="48"/>
      <c r="BR708" s="48"/>
      <c r="BS708" s="48"/>
      <c r="BT708" s="48"/>
      <c r="BU708" s="48"/>
      <c r="BV708" s="48"/>
      <c r="BW708" s="48"/>
      <c r="BX708" s="48"/>
      <c r="BY708" s="48"/>
      <c r="BZ708" s="48"/>
      <c r="CA708" s="48"/>
      <c r="CB708" s="48"/>
      <c r="CC708" s="48"/>
      <c r="CD708" s="48"/>
      <c r="CE708" s="48"/>
      <c r="CF708" s="48"/>
      <c r="CG708" s="48"/>
      <c r="CH708" s="48"/>
      <c r="CI708" s="48"/>
      <c r="CJ708" s="48"/>
      <c r="CK708" s="48"/>
      <c r="CL708" s="48"/>
      <c r="CM708" s="48"/>
      <c r="CN708" s="48"/>
      <c r="CO708" s="48"/>
      <c r="CP708" s="48"/>
      <c r="CQ708" s="48"/>
      <c r="CR708" s="48"/>
      <c r="CS708" s="48"/>
      <c r="CT708" s="48"/>
      <c r="CU708" s="48"/>
      <c r="CV708" s="48"/>
      <c r="CW708" s="48"/>
      <c r="CX708" s="48"/>
      <c r="CY708" s="48"/>
      <c r="CZ708" s="48"/>
      <c r="DA708" s="48"/>
      <c r="DB708" s="48"/>
      <c r="DC708" s="48"/>
      <c r="DD708" s="48"/>
      <c r="DE708" s="48"/>
      <c r="DF708" s="48"/>
      <c r="DG708" s="48"/>
      <c r="DH708" s="48"/>
      <c r="DI708" s="48"/>
      <c r="DJ708" s="48"/>
      <c r="DK708" s="48"/>
      <c r="DL708" s="48"/>
      <c r="DM708" s="48"/>
      <c r="DN708" s="48"/>
      <c r="DO708" s="48"/>
      <c r="DP708" s="48"/>
    </row>
    <row r="709" spans="1:120" ht="18.75" x14ac:dyDescent="0.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  <c r="AA709" s="46"/>
      <c r="AB709" s="46"/>
      <c r="AC709" s="46"/>
      <c r="AD709" s="46"/>
      <c r="AE709" s="46"/>
      <c r="AF709" s="46"/>
      <c r="AG709" s="46"/>
      <c r="AH709" s="46"/>
      <c r="AI709" s="46"/>
      <c r="AJ709" s="46"/>
      <c r="AK709" s="46"/>
      <c r="AL709" s="46"/>
      <c r="AM709" s="46"/>
      <c r="AN709" s="46"/>
      <c r="AO709" s="46"/>
      <c r="AP709" s="46"/>
      <c r="AQ709" s="46"/>
      <c r="AR709" s="46"/>
      <c r="AS709" s="46"/>
      <c r="AT709" s="46"/>
      <c r="AU709" s="46"/>
      <c r="AV709" s="46"/>
      <c r="AW709" s="46"/>
      <c r="AX709" s="46"/>
      <c r="AY709" s="46"/>
      <c r="AZ709" s="46"/>
      <c r="BA709" s="46"/>
      <c r="BB709" s="46"/>
      <c r="BC709" s="46"/>
      <c r="BD709" s="46"/>
      <c r="BE709" s="46"/>
      <c r="BF709" s="46"/>
      <c r="BG709" s="46"/>
      <c r="BH709" s="46"/>
      <c r="BI709" s="48"/>
      <c r="BJ709" s="48"/>
      <c r="BK709" s="48"/>
      <c r="BL709" s="48"/>
      <c r="BM709" s="48"/>
      <c r="BN709" s="48"/>
      <c r="BO709" s="48"/>
      <c r="BP709" s="48"/>
      <c r="BQ709" s="48"/>
      <c r="BR709" s="48"/>
      <c r="BS709" s="48"/>
      <c r="BT709" s="48"/>
      <c r="BU709" s="48"/>
      <c r="BV709" s="48"/>
      <c r="BW709" s="48"/>
      <c r="BX709" s="48"/>
      <c r="BY709" s="48"/>
      <c r="BZ709" s="48"/>
      <c r="CA709" s="48"/>
      <c r="CB709" s="48"/>
      <c r="CC709" s="48"/>
      <c r="CD709" s="48"/>
      <c r="CE709" s="48"/>
      <c r="CF709" s="48"/>
      <c r="CG709" s="48"/>
      <c r="CH709" s="48"/>
      <c r="CI709" s="48"/>
      <c r="CJ709" s="48"/>
      <c r="CK709" s="48"/>
      <c r="CL709" s="48"/>
      <c r="CM709" s="48"/>
      <c r="CN709" s="48"/>
      <c r="CO709" s="48"/>
      <c r="CP709" s="48"/>
      <c r="CQ709" s="48"/>
      <c r="CR709" s="48"/>
      <c r="CS709" s="48"/>
      <c r="CT709" s="48"/>
      <c r="CU709" s="48"/>
      <c r="CV709" s="48"/>
      <c r="CW709" s="48"/>
      <c r="CX709" s="48"/>
      <c r="CY709" s="48"/>
      <c r="CZ709" s="48"/>
      <c r="DA709" s="48"/>
      <c r="DB709" s="48"/>
      <c r="DC709" s="48"/>
      <c r="DD709" s="48"/>
      <c r="DE709" s="48"/>
      <c r="DF709" s="48"/>
      <c r="DG709" s="48"/>
      <c r="DH709" s="48"/>
      <c r="DI709" s="48"/>
      <c r="DJ709" s="48"/>
      <c r="DK709" s="48"/>
      <c r="DL709" s="48"/>
      <c r="DM709" s="48"/>
      <c r="DN709" s="48"/>
      <c r="DO709" s="48"/>
      <c r="DP709" s="48"/>
    </row>
    <row r="710" spans="1:120" ht="18.75" x14ac:dyDescent="0.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  <c r="AA710" s="46"/>
      <c r="AB710" s="46"/>
      <c r="AC710" s="46"/>
      <c r="AD710" s="46"/>
      <c r="AE710" s="46"/>
      <c r="AF710" s="46"/>
      <c r="AG710" s="46"/>
      <c r="AH710" s="46"/>
      <c r="AI710" s="46"/>
      <c r="AJ710" s="46"/>
      <c r="AK710" s="46"/>
      <c r="AL710" s="46"/>
      <c r="AM710" s="46"/>
      <c r="AN710" s="46"/>
      <c r="AO710" s="46"/>
      <c r="AP710" s="46"/>
      <c r="AQ710" s="46"/>
      <c r="AR710" s="46"/>
      <c r="AS710" s="46"/>
      <c r="AT710" s="46"/>
      <c r="AU710" s="46"/>
      <c r="AV710" s="46"/>
      <c r="AW710" s="46"/>
      <c r="AX710" s="46"/>
      <c r="AY710" s="46"/>
      <c r="AZ710" s="46"/>
      <c r="BA710" s="46"/>
      <c r="BB710" s="46"/>
      <c r="BC710" s="46"/>
      <c r="BD710" s="46"/>
      <c r="BE710" s="46"/>
      <c r="BF710" s="46"/>
      <c r="BG710" s="46"/>
      <c r="BH710" s="46"/>
      <c r="BI710" s="48"/>
      <c r="BJ710" s="48"/>
      <c r="BK710" s="48"/>
      <c r="BL710" s="48"/>
      <c r="BM710" s="48"/>
      <c r="BN710" s="48"/>
      <c r="BO710" s="48"/>
      <c r="BP710" s="48"/>
      <c r="BQ710" s="48"/>
      <c r="BR710" s="48"/>
      <c r="BS710" s="48"/>
      <c r="BT710" s="48"/>
      <c r="BU710" s="48"/>
      <c r="BV710" s="48"/>
      <c r="BW710" s="48"/>
      <c r="BX710" s="48"/>
      <c r="BY710" s="48"/>
      <c r="BZ710" s="48"/>
      <c r="CA710" s="48"/>
      <c r="CB710" s="48"/>
      <c r="CC710" s="48"/>
      <c r="CD710" s="48"/>
      <c r="CE710" s="48"/>
      <c r="CF710" s="48"/>
      <c r="CG710" s="48"/>
      <c r="CH710" s="48"/>
      <c r="CI710" s="48"/>
      <c r="CJ710" s="48"/>
      <c r="CK710" s="48"/>
      <c r="CL710" s="48"/>
      <c r="CM710" s="48"/>
      <c r="CN710" s="48"/>
      <c r="CO710" s="48"/>
      <c r="CP710" s="48"/>
      <c r="CQ710" s="48"/>
      <c r="CR710" s="48"/>
      <c r="CS710" s="48"/>
      <c r="CT710" s="48"/>
      <c r="CU710" s="48"/>
      <c r="CV710" s="48"/>
      <c r="CW710" s="48"/>
      <c r="CX710" s="48"/>
      <c r="CY710" s="48"/>
      <c r="CZ710" s="48"/>
      <c r="DA710" s="48"/>
      <c r="DB710" s="48"/>
      <c r="DC710" s="48"/>
      <c r="DD710" s="48"/>
      <c r="DE710" s="48"/>
      <c r="DF710" s="48"/>
      <c r="DG710" s="48"/>
      <c r="DH710" s="48"/>
      <c r="DI710" s="48"/>
      <c r="DJ710" s="48"/>
      <c r="DK710" s="48"/>
      <c r="DL710" s="48"/>
      <c r="DM710" s="48"/>
      <c r="DN710" s="48"/>
      <c r="DO710" s="48"/>
      <c r="DP710" s="48"/>
    </row>
    <row r="711" spans="1:120" ht="18.75" x14ac:dyDescent="0.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  <c r="AA711" s="46"/>
      <c r="AB711" s="46"/>
      <c r="AC711" s="46"/>
      <c r="AD711" s="46"/>
      <c r="AE711" s="46"/>
      <c r="AF711" s="46"/>
      <c r="AG711" s="46"/>
      <c r="AH711" s="46"/>
      <c r="AI711" s="46"/>
      <c r="AJ711" s="46"/>
      <c r="AK711" s="46"/>
      <c r="AL711" s="46"/>
      <c r="AM711" s="46"/>
      <c r="AN711" s="46"/>
      <c r="AO711" s="46"/>
      <c r="AP711" s="46"/>
      <c r="AQ711" s="46"/>
      <c r="AR711" s="46"/>
      <c r="AS711" s="46"/>
      <c r="AT711" s="46"/>
      <c r="AU711" s="46"/>
      <c r="AV711" s="46"/>
      <c r="AW711" s="46"/>
      <c r="AX711" s="46"/>
      <c r="AY711" s="46"/>
      <c r="AZ711" s="46"/>
      <c r="BA711" s="46"/>
      <c r="BB711" s="46"/>
      <c r="BC711" s="46"/>
      <c r="BD711" s="46"/>
      <c r="BE711" s="46"/>
      <c r="BF711" s="46"/>
      <c r="BG711" s="46"/>
      <c r="BH711" s="46"/>
      <c r="BI711" s="48"/>
      <c r="BJ711" s="48"/>
      <c r="BK711" s="48"/>
      <c r="BL711" s="48"/>
      <c r="BM711" s="48"/>
      <c r="BN711" s="48"/>
      <c r="BO711" s="48"/>
      <c r="BP711" s="48"/>
      <c r="BQ711" s="48"/>
      <c r="BR711" s="48"/>
      <c r="BS711" s="48"/>
      <c r="BT711" s="48"/>
      <c r="BU711" s="48"/>
      <c r="BV711" s="48"/>
      <c r="BW711" s="48"/>
      <c r="BX711" s="48"/>
      <c r="BY711" s="48"/>
      <c r="BZ711" s="48"/>
      <c r="CA711" s="48"/>
      <c r="CB711" s="48"/>
      <c r="CC711" s="48"/>
      <c r="CD711" s="48"/>
      <c r="CE711" s="48"/>
      <c r="CF711" s="48"/>
      <c r="CG711" s="48"/>
      <c r="CH711" s="48"/>
      <c r="CI711" s="48"/>
      <c r="CJ711" s="48"/>
      <c r="CK711" s="48"/>
      <c r="CL711" s="48"/>
      <c r="CM711" s="48"/>
      <c r="CN711" s="48"/>
      <c r="CO711" s="48"/>
      <c r="CP711" s="48"/>
      <c r="CQ711" s="48"/>
      <c r="CR711" s="48"/>
      <c r="CS711" s="48"/>
      <c r="CT711" s="48"/>
      <c r="CU711" s="48"/>
      <c r="CV711" s="48"/>
      <c r="CW711" s="48"/>
      <c r="CX711" s="48"/>
      <c r="CY711" s="48"/>
      <c r="CZ711" s="48"/>
      <c r="DA711" s="48"/>
      <c r="DB711" s="48"/>
      <c r="DC711" s="48"/>
      <c r="DD711" s="48"/>
      <c r="DE711" s="48"/>
      <c r="DF711" s="48"/>
      <c r="DG711" s="48"/>
      <c r="DH711" s="48"/>
      <c r="DI711" s="48"/>
      <c r="DJ711" s="48"/>
      <c r="DK711" s="48"/>
      <c r="DL711" s="48"/>
      <c r="DM711" s="48"/>
      <c r="DN711" s="48"/>
      <c r="DO711" s="48"/>
      <c r="DP711" s="48"/>
    </row>
    <row r="712" spans="1:120" ht="18.75" x14ac:dyDescent="0.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  <c r="AA712" s="46"/>
      <c r="AB712" s="46"/>
      <c r="AC712" s="46"/>
      <c r="AD712" s="46"/>
      <c r="AE712" s="46"/>
      <c r="AF712" s="46"/>
      <c r="AG712" s="46"/>
      <c r="AH712" s="46"/>
      <c r="AI712" s="46"/>
      <c r="AJ712" s="46"/>
      <c r="AK712" s="46"/>
      <c r="AL712" s="46"/>
      <c r="AM712" s="46"/>
      <c r="AN712" s="46"/>
      <c r="AO712" s="46"/>
      <c r="AP712" s="46"/>
      <c r="AQ712" s="46"/>
      <c r="AR712" s="46"/>
      <c r="AS712" s="46"/>
      <c r="AT712" s="46"/>
      <c r="AU712" s="46"/>
      <c r="AV712" s="46"/>
      <c r="AW712" s="46"/>
      <c r="AX712" s="46"/>
      <c r="AY712" s="46"/>
      <c r="AZ712" s="46"/>
      <c r="BA712" s="46"/>
      <c r="BB712" s="46"/>
      <c r="BC712" s="46"/>
      <c r="BD712" s="46"/>
      <c r="BE712" s="46"/>
      <c r="BF712" s="46"/>
      <c r="BG712" s="46"/>
      <c r="BH712" s="46"/>
      <c r="BI712" s="48"/>
      <c r="BJ712" s="48"/>
      <c r="BK712" s="48"/>
      <c r="BL712" s="48"/>
      <c r="BM712" s="48"/>
      <c r="BN712" s="48"/>
      <c r="BO712" s="48"/>
      <c r="BP712" s="48"/>
      <c r="BQ712" s="48"/>
      <c r="BR712" s="48"/>
      <c r="BS712" s="48"/>
      <c r="BT712" s="48"/>
      <c r="BU712" s="48"/>
      <c r="BV712" s="48"/>
      <c r="BW712" s="48"/>
      <c r="BX712" s="48"/>
      <c r="BY712" s="48"/>
      <c r="BZ712" s="48"/>
      <c r="CA712" s="48"/>
      <c r="CB712" s="48"/>
      <c r="CC712" s="48"/>
      <c r="CD712" s="48"/>
      <c r="CE712" s="48"/>
      <c r="CF712" s="48"/>
      <c r="CG712" s="48"/>
      <c r="CH712" s="48"/>
      <c r="CI712" s="48"/>
      <c r="CJ712" s="48"/>
      <c r="CK712" s="48"/>
      <c r="CL712" s="48"/>
      <c r="CM712" s="48"/>
      <c r="CN712" s="48"/>
      <c r="CO712" s="48"/>
      <c r="CP712" s="48"/>
      <c r="CQ712" s="48"/>
      <c r="CR712" s="48"/>
      <c r="CS712" s="48"/>
      <c r="CT712" s="48"/>
      <c r="CU712" s="48"/>
      <c r="CV712" s="48"/>
      <c r="CW712" s="48"/>
      <c r="CX712" s="48"/>
      <c r="CY712" s="48"/>
      <c r="CZ712" s="48"/>
      <c r="DA712" s="48"/>
      <c r="DB712" s="48"/>
      <c r="DC712" s="48"/>
      <c r="DD712" s="48"/>
      <c r="DE712" s="48"/>
      <c r="DF712" s="48"/>
      <c r="DG712" s="48"/>
      <c r="DH712" s="48"/>
      <c r="DI712" s="48"/>
      <c r="DJ712" s="48"/>
      <c r="DK712" s="48"/>
      <c r="DL712" s="48"/>
      <c r="DM712" s="48"/>
      <c r="DN712" s="48"/>
      <c r="DO712" s="48"/>
      <c r="DP712" s="48"/>
    </row>
    <row r="713" spans="1:120" ht="18.75" x14ac:dyDescent="0.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  <c r="AA713" s="46"/>
      <c r="AB713" s="46"/>
      <c r="AC713" s="46"/>
      <c r="AD713" s="46"/>
      <c r="AE713" s="46"/>
      <c r="AF713" s="46"/>
      <c r="AG713" s="46"/>
      <c r="AH713" s="46"/>
      <c r="AI713" s="46"/>
      <c r="AJ713" s="46"/>
      <c r="AK713" s="46"/>
      <c r="AL713" s="46"/>
      <c r="AM713" s="46"/>
      <c r="AN713" s="46"/>
      <c r="AO713" s="46"/>
      <c r="AP713" s="46"/>
      <c r="AQ713" s="46"/>
      <c r="AR713" s="46"/>
      <c r="AS713" s="46"/>
      <c r="AT713" s="46"/>
      <c r="AU713" s="46"/>
      <c r="AV713" s="46"/>
      <c r="AW713" s="46"/>
      <c r="AX713" s="46"/>
      <c r="AY713" s="46"/>
      <c r="AZ713" s="46"/>
      <c r="BA713" s="46"/>
      <c r="BB713" s="46"/>
      <c r="BC713" s="46"/>
      <c r="BD713" s="46"/>
      <c r="BE713" s="46"/>
      <c r="BF713" s="46"/>
      <c r="BG713" s="46"/>
      <c r="BH713" s="46"/>
      <c r="BI713" s="48"/>
      <c r="BJ713" s="48"/>
      <c r="BK713" s="48"/>
      <c r="BL713" s="48"/>
      <c r="BM713" s="48"/>
      <c r="BN713" s="48"/>
      <c r="BO713" s="48"/>
      <c r="BP713" s="48"/>
      <c r="BQ713" s="48"/>
      <c r="BR713" s="48"/>
      <c r="BS713" s="48"/>
      <c r="BT713" s="48"/>
      <c r="BU713" s="48"/>
      <c r="BV713" s="48"/>
      <c r="BW713" s="48"/>
      <c r="BX713" s="48"/>
      <c r="BY713" s="48"/>
      <c r="BZ713" s="48"/>
      <c r="CA713" s="48"/>
      <c r="CB713" s="48"/>
      <c r="CC713" s="48"/>
      <c r="CD713" s="48"/>
      <c r="CE713" s="48"/>
      <c r="CF713" s="48"/>
      <c r="CG713" s="48"/>
      <c r="CH713" s="48"/>
      <c r="CI713" s="48"/>
      <c r="CJ713" s="48"/>
      <c r="CK713" s="48"/>
      <c r="CL713" s="48"/>
      <c r="CM713" s="48"/>
      <c r="CN713" s="48"/>
      <c r="CO713" s="48"/>
      <c r="CP713" s="48"/>
      <c r="CQ713" s="48"/>
      <c r="CR713" s="48"/>
      <c r="CS713" s="48"/>
      <c r="CT713" s="48"/>
      <c r="CU713" s="48"/>
      <c r="CV713" s="48"/>
      <c r="CW713" s="48"/>
      <c r="CX713" s="48"/>
      <c r="CY713" s="48"/>
      <c r="CZ713" s="48"/>
      <c r="DA713" s="48"/>
      <c r="DB713" s="48"/>
      <c r="DC713" s="48"/>
      <c r="DD713" s="48"/>
      <c r="DE713" s="48"/>
      <c r="DF713" s="48"/>
      <c r="DG713" s="48"/>
      <c r="DH713" s="48"/>
      <c r="DI713" s="48"/>
      <c r="DJ713" s="48"/>
      <c r="DK713" s="48"/>
      <c r="DL713" s="48"/>
      <c r="DM713" s="48"/>
      <c r="DN713" s="48"/>
      <c r="DO713" s="48"/>
      <c r="DP713" s="48"/>
    </row>
    <row r="714" spans="1:120" ht="18.75" x14ac:dyDescent="0.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  <c r="AA714" s="46"/>
      <c r="AB714" s="46"/>
      <c r="AC714" s="46"/>
      <c r="AD714" s="46"/>
      <c r="AE714" s="46"/>
      <c r="AF714" s="46"/>
      <c r="AG714" s="46"/>
      <c r="AH714" s="46"/>
      <c r="AI714" s="46"/>
      <c r="AJ714" s="46"/>
      <c r="AK714" s="46"/>
      <c r="AL714" s="46"/>
      <c r="AM714" s="46"/>
      <c r="AN714" s="46"/>
      <c r="AO714" s="46"/>
      <c r="AP714" s="46"/>
      <c r="AQ714" s="46"/>
      <c r="AR714" s="46"/>
      <c r="AS714" s="46"/>
      <c r="AT714" s="46"/>
      <c r="AU714" s="46"/>
      <c r="AV714" s="46"/>
      <c r="AW714" s="46"/>
      <c r="AX714" s="46"/>
      <c r="AY714" s="46"/>
      <c r="AZ714" s="46"/>
      <c r="BA714" s="46"/>
      <c r="BB714" s="46"/>
      <c r="BC714" s="46"/>
      <c r="BD714" s="46"/>
      <c r="BE714" s="46"/>
      <c r="BF714" s="46"/>
      <c r="BG714" s="46"/>
      <c r="BH714" s="46"/>
      <c r="BI714" s="48"/>
      <c r="BJ714" s="48"/>
      <c r="BK714" s="48"/>
      <c r="BL714" s="48"/>
      <c r="BM714" s="48"/>
      <c r="BN714" s="48"/>
      <c r="BO714" s="48"/>
      <c r="BP714" s="48"/>
      <c r="BQ714" s="48"/>
      <c r="BR714" s="48"/>
      <c r="BS714" s="48"/>
      <c r="BT714" s="48"/>
      <c r="BU714" s="48"/>
      <c r="BV714" s="48"/>
      <c r="BW714" s="48"/>
      <c r="BX714" s="48"/>
      <c r="BY714" s="48"/>
      <c r="BZ714" s="48"/>
      <c r="CA714" s="48"/>
      <c r="CB714" s="48"/>
      <c r="CC714" s="48"/>
      <c r="CD714" s="48"/>
      <c r="CE714" s="48"/>
      <c r="CF714" s="48"/>
      <c r="CG714" s="48"/>
      <c r="CH714" s="48"/>
      <c r="CI714" s="48"/>
      <c r="CJ714" s="48"/>
      <c r="CK714" s="48"/>
      <c r="CL714" s="48"/>
      <c r="CM714" s="48"/>
      <c r="CN714" s="48"/>
      <c r="CO714" s="48"/>
      <c r="CP714" s="48"/>
      <c r="CQ714" s="48"/>
      <c r="CR714" s="48"/>
      <c r="CS714" s="48"/>
      <c r="CT714" s="48"/>
      <c r="CU714" s="48"/>
      <c r="CV714" s="48"/>
      <c r="CW714" s="48"/>
      <c r="CX714" s="48"/>
      <c r="CY714" s="48"/>
      <c r="CZ714" s="48"/>
      <c r="DA714" s="48"/>
      <c r="DB714" s="48"/>
      <c r="DC714" s="48"/>
      <c r="DD714" s="48"/>
      <c r="DE714" s="48"/>
      <c r="DF714" s="48"/>
      <c r="DG714" s="48"/>
      <c r="DH714" s="48"/>
      <c r="DI714" s="48"/>
      <c r="DJ714" s="48"/>
      <c r="DK714" s="48"/>
      <c r="DL714" s="48"/>
      <c r="DM714" s="48"/>
      <c r="DN714" s="48"/>
      <c r="DO714" s="48"/>
      <c r="DP714" s="48"/>
    </row>
    <row r="715" spans="1:120" ht="18.75" x14ac:dyDescent="0.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  <c r="AA715" s="46"/>
      <c r="AB715" s="46"/>
      <c r="AC715" s="46"/>
      <c r="AD715" s="46"/>
      <c r="AE715" s="46"/>
      <c r="AF715" s="46"/>
      <c r="AG715" s="46"/>
      <c r="AH715" s="46"/>
      <c r="AI715" s="46"/>
      <c r="AJ715" s="46"/>
      <c r="AK715" s="46"/>
      <c r="AL715" s="46"/>
      <c r="AM715" s="46"/>
      <c r="AN715" s="46"/>
      <c r="AO715" s="46"/>
      <c r="AP715" s="46"/>
      <c r="AQ715" s="46"/>
      <c r="AR715" s="46"/>
      <c r="AS715" s="46"/>
      <c r="AT715" s="46"/>
      <c r="AU715" s="46"/>
      <c r="AV715" s="46"/>
      <c r="AW715" s="46"/>
      <c r="AX715" s="46"/>
      <c r="AY715" s="46"/>
      <c r="AZ715" s="46"/>
      <c r="BA715" s="46"/>
      <c r="BB715" s="46"/>
      <c r="BC715" s="46"/>
      <c r="BD715" s="46"/>
      <c r="BE715" s="46"/>
      <c r="BF715" s="46"/>
      <c r="BG715" s="46"/>
      <c r="BH715" s="46"/>
      <c r="BI715" s="48"/>
      <c r="BJ715" s="48"/>
      <c r="BK715" s="48"/>
      <c r="BL715" s="48"/>
      <c r="BM715" s="48"/>
      <c r="BN715" s="48"/>
      <c r="BO715" s="48"/>
      <c r="BP715" s="48"/>
      <c r="BQ715" s="48"/>
      <c r="BR715" s="48"/>
      <c r="BS715" s="48"/>
      <c r="BT715" s="48"/>
      <c r="BU715" s="48"/>
      <c r="BV715" s="48"/>
      <c r="BW715" s="48"/>
      <c r="BX715" s="48"/>
      <c r="BY715" s="48"/>
      <c r="BZ715" s="48"/>
      <c r="CA715" s="48"/>
      <c r="CB715" s="48"/>
      <c r="CC715" s="48"/>
      <c r="CD715" s="48"/>
      <c r="CE715" s="48"/>
      <c r="CF715" s="48"/>
      <c r="CG715" s="48"/>
      <c r="CH715" s="48"/>
      <c r="CI715" s="48"/>
      <c r="CJ715" s="48"/>
      <c r="CK715" s="48"/>
      <c r="CL715" s="48"/>
      <c r="CM715" s="48"/>
      <c r="CN715" s="48"/>
      <c r="CO715" s="48"/>
      <c r="CP715" s="48"/>
      <c r="CQ715" s="48"/>
      <c r="CR715" s="48"/>
      <c r="CS715" s="48"/>
      <c r="CT715" s="48"/>
      <c r="CU715" s="48"/>
      <c r="CV715" s="48"/>
      <c r="CW715" s="48"/>
      <c r="CX715" s="48"/>
      <c r="CY715" s="48"/>
      <c r="CZ715" s="48"/>
      <c r="DA715" s="48"/>
      <c r="DB715" s="48"/>
      <c r="DC715" s="48"/>
      <c r="DD715" s="48"/>
      <c r="DE715" s="48"/>
      <c r="DF715" s="48"/>
      <c r="DG715" s="48"/>
      <c r="DH715" s="48"/>
      <c r="DI715" s="48"/>
      <c r="DJ715" s="48"/>
      <c r="DK715" s="48"/>
      <c r="DL715" s="48"/>
      <c r="DM715" s="48"/>
      <c r="DN715" s="48"/>
      <c r="DO715" s="48"/>
      <c r="DP715" s="48"/>
    </row>
    <row r="716" spans="1:120" ht="18.75" x14ac:dyDescent="0.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  <c r="AA716" s="46"/>
      <c r="AB716" s="46"/>
      <c r="AC716" s="46"/>
      <c r="AD716" s="46"/>
      <c r="AE716" s="46"/>
      <c r="AF716" s="46"/>
      <c r="AG716" s="46"/>
      <c r="AH716" s="46"/>
      <c r="AI716" s="46"/>
      <c r="AJ716" s="46"/>
      <c r="AK716" s="46"/>
      <c r="AL716" s="46"/>
      <c r="AM716" s="46"/>
      <c r="AN716" s="46"/>
      <c r="AO716" s="46"/>
      <c r="AP716" s="46"/>
      <c r="AQ716" s="46"/>
      <c r="AR716" s="46"/>
      <c r="AS716" s="46"/>
      <c r="AT716" s="46"/>
      <c r="AU716" s="46"/>
      <c r="AV716" s="46"/>
      <c r="AW716" s="46"/>
      <c r="AX716" s="46"/>
      <c r="AY716" s="46"/>
      <c r="AZ716" s="46"/>
      <c r="BA716" s="46"/>
      <c r="BB716" s="46"/>
      <c r="BC716" s="46"/>
      <c r="BD716" s="46"/>
      <c r="BE716" s="46"/>
      <c r="BF716" s="46"/>
      <c r="BG716" s="46"/>
      <c r="BH716" s="46"/>
      <c r="BI716" s="48"/>
      <c r="BJ716" s="48"/>
      <c r="BK716" s="48"/>
      <c r="BL716" s="48"/>
      <c r="BM716" s="48"/>
      <c r="BN716" s="48"/>
      <c r="BO716" s="48"/>
      <c r="BP716" s="48"/>
      <c r="BQ716" s="48"/>
      <c r="BR716" s="48"/>
      <c r="BS716" s="48"/>
      <c r="BT716" s="48"/>
      <c r="BU716" s="48"/>
      <c r="BV716" s="48"/>
      <c r="BW716" s="48"/>
      <c r="BX716" s="48"/>
      <c r="BY716" s="48"/>
      <c r="BZ716" s="48"/>
      <c r="CA716" s="48"/>
      <c r="CB716" s="48"/>
      <c r="CC716" s="48"/>
      <c r="CD716" s="48"/>
      <c r="CE716" s="48"/>
      <c r="CF716" s="48"/>
      <c r="CG716" s="48"/>
      <c r="CH716" s="48"/>
      <c r="CI716" s="48"/>
      <c r="CJ716" s="48"/>
      <c r="CK716" s="48"/>
      <c r="CL716" s="48"/>
      <c r="CM716" s="48"/>
      <c r="CN716" s="48"/>
      <c r="CO716" s="48"/>
      <c r="CP716" s="48"/>
      <c r="CQ716" s="48"/>
      <c r="CR716" s="48"/>
      <c r="CS716" s="48"/>
      <c r="CT716" s="48"/>
      <c r="CU716" s="48"/>
      <c r="CV716" s="48"/>
      <c r="CW716" s="48"/>
      <c r="CX716" s="48"/>
      <c r="CY716" s="48"/>
      <c r="CZ716" s="48"/>
      <c r="DA716" s="48"/>
      <c r="DB716" s="48"/>
      <c r="DC716" s="48"/>
      <c r="DD716" s="48"/>
      <c r="DE716" s="48"/>
      <c r="DF716" s="48"/>
      <c r="DG716" s="48"/>
      <c r="DH716" s="48"/>
      <c r="DI716" s="48"/>
      <c r="DJ716" s="48"/>
      <c r="DK716" s="48"/>
      <c r="DL716" s="48"/>
      <c r="DM716" s="48"/>
      <c r="DN716" s="48"/>
      <c r="DO716" s="48"/>
      <c r="DP716" s="48"/>
    </row>
    <row r="717" spans="1:120" ht="18.75" x14ac:dyDescent="0.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  <c r="AA717" s="46"/>
      <c r="AB717" s="46"/>
      <c r="AC717" s="46"/>
      <c r="AD717" s="46"/>
      <c r="AE717" s="46"/>
      <c r="AF717" s="46"/>
      <c r="AG717" s="46"/>
      <c r="AH717" s="46"/>
      <c r="AI717" s="46"/>
      <c r="AJ717" s="46"/>
      <c r="AK717" s="46"/>
      <c r="AL717" s="46"/>
      <c r="AM717" s="46"/>
      <c r="AN717" s="46"/>
      <c r="AO717" s="46"/>
      <c r="AP717" s="46"/>
      <c r="AQ717" s="46"/>
      <c r="AR717" s="46"/>
      <c r="AS717" s="46"/>
      <c r="AT717" s="46"/>
      <c r="AU717" s="46"/>
      <c r="AV717" s="46"/>
      <c r="AW717" s="46"/>
      <c r="AX717" s="46"/>
      <c r="AY717" s="46"/>
      <c r="AZ717" s="46"/>
      <c r="BA717" s="46"/>
      <c r="BB717" s="46"/>
      <c r="BC717" s="46"/>
      <c r="BD717" s="46"/>
      <c r="BE717" s="46"/>
      <c r="BF717" s="46"/>
      <c r="BG717" s="46"/>
      <c r="BH717" s="46"/>
      <c r="BI717" s="48"/>
      <c r="BJ717" s="48"/>
      <c r="BK717" s="48"/>
      <c r="BL717" s="48"/>
      <c r="BM717" s="48"/>
      <c r="BN717" s="48"/>
      <c r="BO717" s="48"/>
      <c r="BP717" s="48"/>
      <c r="BQ717" s="48"/>
      <c r="BR717" s="48"/>
      <c r="BS717" s="48"/>
      <c r="BT717" s="48"/>
      <c r="BU717" s="48"/>
      <c r="BV717" s="48"/>
      <c r="BW717" s="48"/>
      <c r="BX717" s="48"/>
      <c r="BY717" s="48"/>
      <c r="BZ717" s="48"/>
      <c r="CA717" s="48"/>
      <c r="CB717" s="48"/>
      <c r="CC717" s="48"/>
      <c r="CD717" s="48"/>
      <c r="CE717" s="48"/>
      <c r="CF717" s="48"/>
      <c r="CG717" s="48"/>
      <c r="CH717" s="48"/>
      <c r="CI717" s="48"/>
      <c r="CJ717" s="48"/>
      <c r="CK717" s="48"/>
      <c r="CL717" s="48"/>
      <c r="CM717" s="48"/>
      <c r="CN717" s="48"/>
      <c r="CO717" s="48"/>
      <c r="CP717" s="48"/>
      <c r="CQ717" s="48"/>
      <c r="CR717" s="48"/>
      <c r="CS717" s="48"/>
      <c r="CT717" s="48"/>
      <c r="CU717" s="48"/>
      <c r="CV717" s="48"/>
      <c r="CW717" s="48"/>
      <c r="CX717" s="48"/>
      <c r="CY717" s="48"/>
      <c r="CZ717" s="48"/>
      <c r="DA717" s="48"/>
      <c r="DB717" s="48"/>
      <c r="DC717" s="48"/>
      <c r="DD717" s="48"/>
      <c r="DE717" s="48"/>
      <c r="DF717" s="48"/>
      <c r="DG717" s="48"/>
      <c r="DH717" s="48"/>
      <c r="DI717" s="48"/>
      <c r="DJ717" s="48"/>
      <c r="DK717" s="48"/>
      <c r="DL717" s="48"/>
      <c r="DM717" s="48"/>
      <c r="DN717" s="48"/>
      <c r="DO717" s="48"/>
      <c r="DP717" s="48"/>
    </row>
    <row r="718" spans="1:120" ht="18.75" x14ac:dyDescent="0.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  <c r="AA718" s="46"/>
      <c r="AB718" s="46"/>
      <c r="AC718" s="46"/>
      <c r="AD718" s="46"/>
      <c r="AE718" s="46"/>
      <c r="AF718" s="46"/>
      <c r="AG718" s="46"/>
      <c r="AH718" s="46"/>
      <c r="AI718" s="46"/>
      <c r="AJ718" s="46"/>
      <c r="AK718" s="46"/>
      <c r="AL718" s="46"/>
      <c r="AM718" s="46"/>
      <c r="AN718" s="46"/>
      <c r="AO718" s="46"/>
      <c r="AP718" s="46"/>
      <c r="AQ718" s="46"/>
      <c r="AR718" s="46"/>
      <c r="AS718" s="46"/>
      <c r="AT718" s="46"/>
      <c r="AU718" s="46"/>
      <c r="AV718" s="46"/>
      <c r="AW718" s="46"/>
      <c r="AX718" s="46"/>
      <c r="AY718" s="46"/>
      <c r="AZ718" s="46"/>
      <c r="BA718" s="46"/>
      <c r="BB718" s="46"/>
      <c r="BC718" s="46"/>
      <c r="BD718" s="46"/>
      <c r="BE718" s="46"/>
      <c r="BF718" s="46"/>
      <c r="BG718" s="46"/>
      <c r="BH718" s="46"/>
      <c r="BI718" s="48"/>
      <c r="BJ718" s="48"/>
      <c r="BK718" s="48"/>
      <c r="BL718" s="48"/>
      <c r="BM718" s="48"/>
      <c r="BN718" s="48"/>
      <c r="BO718" s="48"/>
      <c r="BP718" s="48"/>
      <c r="BQ718" s="48"/>
      <c r="BR718" s="48"/>
      <c r="BS718" s="48"/>
      <c r="BT718" s="48"/>
      <c r="BU718" s="48"/>
      <c r="BV718" s="48"/>
      <c r="BW718" s="48"/>
      <c r="BX718" s="48"/>
      <c r="BY718" s="48"/>
      <c r="BZ718" s="48"/>
      <c r="CA718" s="48"/>
      <c r="CB718" s="48"/>
      <c r="CC718" s="48"/>
      <c r="CD718" s="48"/>
      <c r="CE718" s="48"/>
      <c r="CF718" s="48"/>
      <c r="CG718" s="48"/>
      <c r="CH718" s="48"/>
      <c r="CI718" s="48"/>
      <c r="CJ718" s="48"/>
      <c r="CK718" s="48"/>
      <c r="CL718" s="48"/>
      <c r="CM718" s="48"/>
      <c r="CN718" s="48"/>
      <c r="CO718" s="48"/>
      <c r="CP718" s="48"/>
      <c r="CQ718" s="48"/>
      <c r="CR718" s="48"/>
      <c r="CS718" s="48"/>
      <c r="CT718" s="48"/>
      <c r="CU718" s="48"/>
      <c r="CV718" s="48"/>
      <c r="CW718" s="48"/>
      <c r="CX718" s="48"/>
      <c r="CY718" s="48"/>
      <c r="CZ718" s="48"/>
      <c r="DA718" s="48"/>
      <c r="DB718" s="48"/>
      <c r="DC718" s="48"/>
      <c r="DD718" s="48"/>
      <c r="DE718" s="48"/>
      <c r="DF718" s="48"/>
      <c r="DG718" s="48"/>
      <c r="DH718" s="48"/>
      <c r="DI718" s="48"/>
      <c r="DJ718" s="48"/>
      <c r="DK718" s="48"/>
      <c r="DL718" s="48"/>
      <c r="DM718" s="48"/>
      <c r="DN718" s="48"/>
      <c r="DO718" s="48"/>
      <c r="DP718" s="48"/>
    </row>
    <row r="719" spans="1:120" ht="18.75" x14ac:dyDescent="0.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  <c r="AA719" s="46"/>
      <c r="AB719" s="46"/>
      <c r="AC719" s="46"/>
      <c r="AD719" s="46"/>
      <c r="AE719" s="46"/>
      <c r="AF719" s="46"/>
      <c r="AG719" s="46"/>
      <c r="AH719" s="46"/>
      <c r="AI719" s="46"/>
      <c r="AJ719" s="46"/>
      <c r="AK719" s="46"/>
      <c r="AL719" s="46"/>
      <c r="AM719" s="46"/>
      <c r="AN719" s="46"/>
      <c r="AO719" s="46"/>
      <c r="AP719" s="46"/>
      <c r="AQ719" s="46"/>
      <c r="AR719" s="46"/>
      <c r="AS719" s="46"/>
      <c r="AT719" s="46"/>
      <c r="AU719" s="46"/>
      <c r="AV719" s="46"/>
      <c r="AW719" s="46"/>
      <c r="AX719" s="46"/>
      <c r="AY719" s="46"/>
      <c r="AZ719" s="46"/>
      <c r="BA719" s="46"/>
      <c r="BB719" s="46"/>
      <c r="BC719" s="46"/>
      <c r="BD719" s="46"/>
      <c r="BE719" s="46"/>
      <c r="BF719" s="46"/>
      <c r="BG719" s="46"/>
      <c r="BH719" s="46"/>
      <c r="BI719" s="48"/>
      <c r="BJ719" s="48"/>
      <c r="BK719" s="48"/>
      <c r="BL719" s="48"/>
      <c r="BM719" s="48"/>
      <c r="BN719" s="48"/>
      <c r="BO719" s="48"/>
      <c r="BP719" s="48"/>
      <c r="BQ719" s="48"/>
      <c r="BR719" s="48"/>
      <c r="BS719" s="48"/>
      <c r="BT719" s="48"/>
      <c r="BU719" s="48"/>
      <c r="BV719" s="48"/>
      <c r="BW719" s="48"/>
      <c r="BX719" s="48"/>
      <c r="BY719" s="48"/>
      <c r="BZ719" s="48"/>
      <c r="CA719" s="48"/>
      <c r="CB719" s="48"/>
      <c r="CC719" s="48"/>
      <c r="CD719" s="48"/>
      <c r="CE719" s="48"/>
      <c r="CF719" s="48"/>
      <c r="CG719" s="48"/>
      <c r="CH719" s="48"/>
      <c r="CI719" s="48"/>
      <c r="CJ719" s="48"/>
      <c r="CK719" s="48"/>
      <c r="CL719" s="48"/>
      <c r="CM719" s="48"/>
      <c r="CN719" s="48"/>
      <c r="CO719" s="48"/>
      <c r="CP719" s="48"/>
      <c r="CQ719" s="48"/>
      <c r="CR719" s="48"/>
      <c r="CS719" s="48"/>
      <c r="CT719" s="48"/>
      <c r="CU719" s="48"/>
      <c r="CV719" s="48"/>
      <c r="CW719" s="48"/>
      <c r="CX719" s="48"/>
      <c r="CY719" s="48"/>
      <c r="CZ719" s="48"/>
      <c r="DA719" s="48"/>
      <c r="DB719" s="48"/>
      <c r="DC719" s="48"/>
      <c r="DD719" s="48"/>
      <c r="DE719" s="48"/>
      <c r="DF719" s="48"/>
      <c r="DG719" s="48"/>
      <c r="DH719" s="48"/>
      <c r="DI719" s="48"/>
      <c r="DJ719" s="48"/>
      <c r="DK719" s="48"/>
      <c r="DL719" s="48"/>
      <c r="DM719" s="48"/>
      <c r="DN719" s="48"/>
      <c r="DO719" s="48"/>
      <c r="DP719" s="48"/>
    </row>
    <row r="720" spans="1:120" ht="18.75" x14ac:dyDescent="0.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  <c r="AA720" s="46"/>
      <c r="AB720" s="46"/>
      <c r="AC720" s="46"/>
      <c r="AD720" s="46"/>
      <c r="AE720" s="46"/>
      <c r="AF720" s="46"/>
      <c r="AG720" s="46"/>
      <c r="AH720" s="46"/>
      <c r="AI720" s="46"/>
      <c r="AJ720" s="46"/>
      <c r="AK720" s="46"/>
      <c r="AL720" s="46"/>
      <c r="AM720" s="46"/>
      <c r="AN720" s="46"/>
      <c r="AO720" s="46"/>
      <c r="AP720" s="46"/>
      <c r="AQ720" s="46"/>
      <c r="AR720" s="46"/>
      <c r="AS720" s="46"/>
      <c r="AT720" s="46"/>
      <c r="AU720" s="46"/>
      <c r="AV720" s="46"/>
      <c r="AW720" s="46"/>
      <c r="AX720" s="46"/>
      <c r="AY720" s="46"/>
      <c r="AZ720" s="46"/>
      <c r="BA720" s="46"/>
      <c r="BB720" s="46"/>
      <c r="BC720" s="46"/>
      <c r="BD720" s="46"/>
      <c r="BE720" s="46"/>
      <c r="BF720" s="46"/>
      <c r="BG720" s="46"/>
      <c r="BH720" s="46"/>
      <c r="BI720" s="48"/>
      <c r="BJ720" s="48"/>
      <c r="BK720" s="48"/>
      <c r="BL720" s="48"/>
      <c r="BM720" s="48"/>
      <c r="BN720" s="48"/>
      <c r="BO720" s="48"/>
      <c r="BP720" s="48"/>
      <c r="BQ720" s="48"/>
      <c r="BR720" s="48"/>
      <c r="BS720" s="48"/>
      <c r="BT720" s="48"/>
      <c r="BU720" s="48"/>
      <c r="BV720" s="48"/>
      <c r="BW720" s="48"/>
      <c r="BX720" s="48"/>
      <c r="BY720" s="48"/>
      <c r="BZ720" s="48"/>
      <c r="CA720" s="48"/>
      <c r="CB720" s="48"/>
      <c r="CC720" s="48"/>
      <c r="CD720" s="48"/>
      <c r="CE720" s="48"/>
      <c r="CF720" s="48"/>
      <c r="CG720" s="48"/>
      <c r="CH720" s="48"/>
      <c r="CI720" s="48"/>
      <c r="CJ720" s="48"/>
      <c r="CK720" s="48"/>
      <c r="CL720" s="48"/>
      <c r="CM720" s="48"/>
      <c r="CN720" s="48"/>
      <c r="CO720" s="48"/>
      <c r="CP720" s="48"/>
      <c r="CQ720" s="48"/>
      <c r="CR720" s="48"/>
      <c r="CS720" s="48"/>
      <c r="CT720" s="48"/>
      <c r="CU720" s="48"/>
      <c r="CV720" s="48"/>
      <c r="CW720" s="48"/>
      <c r="CX720" s="48"/>
      <c r="CY720" s="48"/>
      <c r="CZ720" s="48"/>
      <c r="DA720" s="48"/>
      <c r="DB720" s="48"/>
      <c r="DC720" s="48"/>
      <c r="DD720" s="48"/>
      <c r="DE720" s="48"/>
      <c r="DF720" s="48"/>
      <c r="DG720" s="48"/>
      <c r="DH720" s="48"/>
      <c r="DI720" s="48"/>
      <c r="DJ720" s="48"/>
      <c r="DK720" s="48"/>
      <c r="DL720" s="48"/>
      <c r="DM720" s="48"/>
      <c r="DN720" s="48"/>
      <c r="DO720" s="48"/>
      <c r="DP720" s="48"/>
    </row>
    <row r="721" spans="1:120" ht="18.75" x14ac:dyDescent="0.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  <c r="AA721" s="46"/>
      <c r="AB721" s="46"/>
      <c r="AC721" s="46"/>
      <c r="AD721" s="46"/>
      <c r="AE721" s="46"/>
      <c r="AF721" s="46"/>
      <c r="AG721" s="46"/>
      <c r="AH721" s="46"/>
      <c r="AI721" s="46"/>
      <c r="AJ721" s="46"/>
      <c r="AK721" s="46"/>
      <c r="AL721" s="46"/>
      <c r="AM721" s="46"/>
      <c r="AN721" s="46"/>
      <c r="AO721" s="46"/>
      <c r="AP721" s="46"/>
      <c r="AQ721" s="46"/>
      <c r="AR721" s="46"/>
      <c r="AS721" s="46"/>
      <c r="AT721" s="46"/>
      <c r="AU721" s="46"/>
      <c r="AV721" s="46"/>
      <c r="AW721" s="46"/>
      <c r="AX721" s="46"/>
      <c r="AY721" s="46"/>
      <c r="AZ721" s="46"/>
      <c r="BA721" s="46"/>
      <c r="BB721" s="46"/>
      <c r="BC721" s="46"/>
      <c r="BD721" s="46"/>
      <c r="BE721" s="46"/>
      <c r="BF721" s="46"/>
      <c r="BG721" s="46"/>
      <c r="BH721" s="46"/>
      <c r="BI721" s="48"/>
      <c r="BJ721" s="48"/>
      <c r="BK721" s="48"/>
      <c r="BL721" s="48"/>
      <c r="BM721" s="48"/>
      <c r="BN721" s="48"/>
      <c r="BO721" s="48"/>
      <c r="BP721" s="48"/>
      <c r="BQ721" s="48"/>
      <c r="BR721" s="48"/>
      <c r="BS721" s="48"/>
      <c r="BT721" s="48"/>
      <c r="BU721" s="48"/>
      <c r="BV721" s="48"/>
      <c r="BW721" s="48"/>
      <c r="BX721" s="48"/>
      <c r="BY721" s="48"/>
      <c r="BZ721" s="48"/>
      <c r="CA721" s="48"/>
      <c r="CB721" s="48"/>
      <c r="CC721" s="48"/>
      <c r="CD721" s="48"/>
      <c r="CE721" s="48"/>
      <c r="CF721" s="48"/>
      <c r="CG721" s="48"/>
      <c r="CH721" s="48"/>
      <c r="CI721" s="48"/>
      <c r="CJ721" s="48"/>
      <c r="CK721" s="48"/>
      <c r="CL721" s="48"/>
      <c r="CM721" s="48"/>
      <c r="CN721" s="48"/>
      <c r="CO721" s="48"/>
      <c r="CP721" s="48"/>
      <c r="CQ721" s="48"/>
      <c r="CR721" s="48"/>
      <c r="CS721" s="48"/>
      <c r="CT721" s="48"/>
      <c r="CU721" s="48"/>
      <c r="CV721" s="48"/>
      <c r="CW721" s="48"/>
      <c r="CX721" s="48"/>
      <c r="CY721" s="48"/>
      <c r="CZ721" s="48"/>
      <c r="DA721" s="48"/>
      <c r="DB721" s="48"/>
      <c r="DC721" s="48"/>
      <c r="DD721" s="48"/>
      <c r="DE721" s="48"/>
      <c r="DF721" s="48"/>
      <c r="DG721" s="48"/>
      <c r="DH721" s="48"/>
      <c r="DI721" s="48"/>
      <c r="DJ721" s="48"/>
      <c r="DK721" s="48"/>
      <c r="DL721" s="48"/>
      <c r="DM721" s="48"/>
      <c r="DN721" s="48"/>
      <c r="DO721" s="48"/>
      <c r="DP721" s="48"/>
    </row>
    <row r="722" spans="1:120" ht="18.75" x14ac:dyDescent="0.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  <c r="AA722" s="46"/>
      <c r="AB722" s="46"/>
      <c r="AC722" s="46"/>
      <c r="AD722" s="46"/>
      <c r="AE722" s="46"/>
      <c r="AF722" s="46"/>
      <c r="AG722" s="46"/>
      <c r="AH722" s="46"/>
      <c r="AI722" s="46"/>
      <c r="AJ722" s="46"/>
      <c r="AK722" s="46"/>
      <c r="AL722" s="46"/>
      <c r="AM722" s="46"/>
      <c r="AN722" s="46"/>
      <c r="AO722" s="46"/>
      <c r="AP722" s="46"/>
      <c r="AQ722" s="46"/>
      <c r="AR722" s="46"/>
      <c r="AS722" s="46"/>
      <c r="AT722" s="46"/>
      <c r="AU722" s="46"/>
      <c r="AV722" s="46"/>
      <c r="AW722" s="46"/>
      <c r="AX722" s="46"/>
      <c r="AY722" s="46"/>
      <c r="AZ722" s="46"/>
      <c r="BA722" s="46"/>
      <c r="BB722" s="46"/>
      <c r="BC722" s="46"/>
      <c r="BD722" s="46"/>
      <c r="BE722" s="46"/>
      <c r="BF722" s="46"/>
      <c r="BG722" s="46"/>
      <c r="BH722" s="46"/>
      <c r="BI722" s="48"/>
      <c r="BJ722" s="48"/>
      <c r="BK722" s="48"/>
      <c r="BL722" s="48"/>
      <c r="BM722" s="48"/>
      <c r="BN722" s="48"/>
      <c r="BO722" s="48"/>
      <c r="BP722" s="48"/>
      <c r="BQ722" s="48"/>
      <c r="BR722" s="48"/>
      <c r="BS722" s="48"/>
      <c r="BT722" s="48"/>
      <c r="BU722" s="48"/>
      <c r="BV722" s="48"/>
      <c r="BW722" s="48"/>
      <c r="BX722" s="48"/>
      <c r="BY722" s="48"/>
      <c r="BZ722" s="48"/>
      <c r="CA722" s="48"/>
      <c r="CB722" s="48"/>
      <c r="CC722" s="48"/>
      <c r="CD722" s="48"/>
      <c r="CE722" s="48"/>
      <c r="CF722" s="48"/>
      <c r="CG722" s="48"/>
      <c r="CH722" s="48"/>
      <c r="CI722" s="48"/>
      <c r="CJ722" s="48"/>
      <c r="CK722" s="48"/>
      <c r="CL722" s="48"/>
      <c r="CM722" s="48"/>
      <c r="CN722" s="48"/>
      <c r="CO722" s="48"/>
      <c r="CP722" s="48"/>
      <c r="CQ722" s="48"/>
      <c r="CR722" s="48"/>
      <c r="CS722" s="48"/>
      <c r="CT722" s="48"/>
      <c r="CU722" s="48"/>
      <c r="CV722" s="48"/>
      <c r="CW722" s="48"/>
      <c r="CX722" s="48"/>
      <c r="CY722" s="48"/>
      <c r="CZ722" s="48"/>
      <c r="DA722" s="48"/>
      <c r="DB722" s="48"/>
      <c r="DC722" s="48"/>
      <c r="DD722" s="48"/>
      <c r="DE722" s="48"/>
      <c r="DF722" s="48"/>
      <c r="DG722" s="48"/>
      <c r="DH722" s="48"/>
      <c r="DI722" s="48"/>
      <c r="DJ722" s="48"/>
      <c r="DK722" s="48"/>
      <c r="DL722" s="48"/>
      <c r="DM722" s="48"/>
      <c r="DN722" s="48"/>
      <c r="DO722" s="48"/>
      <c r="DP722" s="48"/>
    </row>
    <row r="723" spans="1:120" ht="18.75" x14ac:dyDescent="0.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  <c r="AA723" s="46"/>
      <c r="AB723" s="46"/>
      <c r="AC723" s="46"/>
      <c r="AD723" s="46"/>
      <c r="AE723" s="46"/>
      <c r="AF723" s="46"/>
      <c r="AG723" s="46"/>
      <c r="AH723" s="46"/>
      <c r="AI723" s="46"/>
      <c r="AJ723" s="46"/>
      <c r="AK723" s="46"/>
      <c r="AL723" s="46"/>
      <c r="AM723" s="46"/>
      <c r="AN723" s="46"/>
      <c r="AO723" s="46"/>
      <c r="AP723" s="46"/>
      <c r="AQ723" s="46"/>
      <c r="AR723" s="46"/>
      <c r="AS723" s="46"/>
      <c r="AT723" s="46"/>
      <c r="AU723" s="46"/>
      <c r="AV723" s="46"/>
      <c r="AW723" s="46"/>
      <c r="AX723" s="46"/>
      <c r="AY723" s="46"/>
      <c r="AZ723" s="46"/>
      <c r="BA723" s="46"/>
      <c r="BB723" s="46"/>
      <c r="BC723" s="46"/>
      <c r="BD723" s="46"/>
      <c r="BE723" s="46"/>
      <c r="BF723" s="46"/>
      <c r="BG723" s="46"/>
      <c r="BH723" s="46"/>
      <c r="BI723" s="48"/>
      <c r="BJ723" s="48"/>
      <c r="BK723" s="48"/>
      <c r="BL723" s="48"/>
      <c r="BM723" s="48"/>
      <c r="BN723" s="48"/>
      <c r="BO723" s="48"/>
      <c r="BP723" s="48"/>
      <c r="BQ723" s="48"/>
      <c r="BR723" s="48"/>
      <c r="BS723" s="48"/>
      <c r="BT723" s="48"/>
      <c r="BU723" s="48"/>
      <c r="BV723" s="48"/>
      <c r="BW723" s="48"/>
      <c r="BX723" s="48"/>
      <c r="BY723" s="48"/>
      <c r="BZ723" s="48"/>
      <c r="CA723" s="48"/>
      <c r="CB723" s="48"/>
      <c r="CC723" s="48"/>
      <c r="CD723" s="48"/>
      <c r="CE723" s="48"/>
      <c r="CF723" s="48"/>
      <c r="CG723" s="48"/>
      <c r="CH723" s="48"/>
      <c r="CI723" s="48"/>
      <c r="CJ723" s="48"/>
      <c r="CK723" s="48"/>
      <c r="CL723" s="48"/>
      <c r="CM723" s="48"/>
      <c r="CN723" s="48"/>
      <c r="CO723" s="48"/>
      <c r="CP723" s="48"/>
      <c r="CQ723" s="48"/>
      <c r="CR723" s="48"/>
      <c r="CS723" s="48"/>
      <c r="CT723" s="48"/>
      <c r="CU723" s="48"/>
      <c r="CV723" s="48"/>
      <c r="CW723" s="48"/>
      <c r="CX723" s="48"/>
      <c r="CY723" s="48"/>
      <c r="CZ723" s="48"/>
      <c r="DA723" s="48"/>
      <c r="DB723" s="48"/>
      <c r="DC723" s="48"/>
      <c r="DD723" s="48"/>
      <c r="DE723" s="48"/>
      <c r="DF723" s="48"/>
      <c r="DG723" s="48"/>
      <c r="DH723" s="48"/>
      <c r="DI723" s="48"/>
      <c r="DJ723" s="48"/>
      <c r="DK723" s="48"/>
      <c r="DL723" s="48"/>
      <c r="DM723" s="48"/>
      <c r="DN723" s="48"/>
      <c r="DO723" s="48"/>
      <c r="DP723" s="48"/>
    </row>
    <row r="724" spans="1:120" ht="18.75" x14ac:dyDescent="0.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  <c r="AA724" s="46"/>
      <c r="AB724" s="46"/>
      <c r="AC724" s="46"/>
      <c r="AD724" s="46"/>
      <c r="AE724" s="46"/>
      <c r="AF724" s="46"/>
      <c r="AG724" s="46"/>
      <c r="AH724" s="46"/>
      <c r="AI724" s="46"/>
      <c r="AJ724" s="46"/>
      <c r="AK724" s="46"/>
      <c r="AL724" s="46"/>
      <c r="AM724" s="46"/>
      <c r="AN724" s="46"/>
      <c r="AO724" s="46"/>
      <c r="AP724" s="46"/>
      <c r="AQ724" s="46"/>
      <c r="AR724" s="46"/>
      <c r="AS724" s="46"/>
      <c r="AT724" s="46"/>
      <c r="AU724" s="46"/>
      <c r="AV724" s="46"/>
      <c r="AW724" s="46"/>
      <c r="AX724" s="46"/>
      <c r="AY724" s="46"/>
      <c r="AZ724" s="46"/>
      <c r="BA724" s="46"/>
      <c r="BB724" s="46"/>
      <c r="BC724" s="46"/>
      <c r="BD724" s="46"/>
      <c r="BE724" s="46"/>
      <c r="BF724" s="46"/>
      <c r="BG724" s="46"/>
      <c r="BH724" s="46"/>
      <c r="BI724" s="48"/>
      <c r="BJ724" s="48"/>
      <c r="BK724" s="48"/>
      <c r="BL724" s="48"/>
      <c r="BM724" s="48"/>
      <c r="BN724" s="48"/>
      <c r="BO724" s="48"/>
      <c r="BP724" s="48"/>
      <c r="BQ724" s="48"/>
      <c r="BR724" s="48"/>
      <c r="BS724" s="48"/>
      <c r="BT724" s="48"/>
      <c r="BU724" s="48"/>
      <c r="BV724" s="48"/>
      <c r="BW724" s="48"/>
      <c r="BX724" s="48"/>
      <c r="BY724" s="48"/>
      <c r="BZ724" s="48"/>
      <c r="CA724" s="48"/>
      <c r="CB724" s="48"/>
      <c r="CC724" s="48"/>
      <c r="CD724" s="48"/>
      <c r="CE724" s="48"/>
      <c r="CF724" s="48"/>
      <c r="CG724" s="48"/>
      <c r="CH724" s="48"/>
      <c r="CI724" s="48"/>
      <c r="CJ724" s="48"/>
      <c r="CK724" s="48"/>
      <c r="CL724" s="48"/>
      <c r="CM724" s="48"/>
      <c r="CN724" s="48"/>
      <c r="CO724" s="48"/>
      <c r="CP724" s="48"/>
      <c r="CQ724" s="48"/>
      <c r="CR724" s="48"/>
      <c r="CS724" s="48"/>
      <c r="CT724" s="48"/>
      <c r="CU724" s="48"/>
      <c r="CV724" s="48"/>
      <c r="CW724" s="48"/>
      <c r="CX724" s="48"/>
      <c r="CY724" s="48"/>
      <c r="CZ724" s="48"/>
      <c r="DA724" s="48"/>
      <c r="DB724" s="48"/>
      <c r="DC724" s="48"/>
      <c r="DD724" s="48"/>
      <c r="DE724" s="48"/>
      <c r="DF724" s="48"/>
      <c r="DG724" s="48"/>
      <c r="DH724" s="48"/>
      <c r="DI724" s="48"/>
      <c r="DJ724" s="48"/>
      <c r="DK724" s="48"/>
      <c r="DL724" s="48"/>
      <c r="DM724" s="48"/>
      <c r="DN724" s="48"/>
      <c r="DO724" s="48"/>
      <c r="DP724" s="48"/>
    </row>
    <row r="725" spans="1:120" ht="18.75" x14ac:dyDescent="0.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  <c r="AA725" s="46"/>
      <c r="AB725" s="46"/>
      <c r="AC725" s="46"/>
      <c r="AD725" s="46"/>
      <c r="AE725" s="46"/>
      <c r="AF725" s="46"/>
      <c r="AG725" s="46"/>
      <c r="AH725" s="46"/>
      <c r="AI725" s="46"/>
      <c r="AJ725" s="46"/>
      <c r="AK725" s="46"/>
      <c r="AL725" s="46"/>
      <c r="AM725" s="46"/>
      <c r="AN725" s="46"/>
      <c r="AO725" s="46"/>
      <c r="AP725" s="46"/>
      <c r="AQ725" s="46"/>
      <c r="AR725" s="46"/>
      <c r="AS725" s="46"/>
      <c r="AT725" s="46"/>
      <c r="AU725" s="46"/>
      <c r="AV725" s="46"/>
      <c r="AW725" s="46"/>
      <c r="AX725" s="46"/>
      <c r="AY725" s="46"/>
      <c r="AZ725" s="46"/>
      <c r="BA725" s="46"/>
      <c r="BB725" s="46"/>
      <c r="BC725" s="46"/>
      <c r="BD725" s="46"/>
      <c r="BE725" s="46"/>
      <c r="BF725" s="46"/>
      <c r="BG725" s="46"/>
      <c r="BH725" s="46"/>
      <c r="BI725" s="48"/>
      <c r="BJ725" s="48"/>
      <c r="BK725" s="48"/>
      <c r="BL725" s="48"/>
      <c r="BM725" s="48"/>
      <c r="BN725" s="48"/>
      <c r="BO725" s="48"/>
      <c r="BP725" s="48"/>
      <c r="BQ725" s="48"/>
      <c r="BR725" s="48"/>
      <c r="BS725" s="48"/>
      <c r="BT725" s="48"/>
      <c r="BU725" s="48"/>
      <c r="BV725" s="48"/>
      <c r="BW725" s="48"/>
      <c r="BX725" s="48"/>
      <c r="BY725" s="48"/>
      <c r="BZ725" s="48"/>
      <c r="CA725" s="48"/>
      <c r="CB725" s="48"/>
      <c r="CC725" s="48"/>
      <c r="CD725" s="48"/>
      <c r="CE725" s="48"/>
      <c r="CF725" s="48"/>
      <c r="CG725" s="48"/>
      <c r="CH725" s="48"/>
      <c r="CI725" s="48"/>
      <c r="CJ725" s="48"/>
      <c r="CK725" s="48"/>
      <c r="CL725" s="48"/>
      <c r="CM725" s="48"/>
      <c r="CN725" s="48"/>
      <c r="CO725" s="48"/>
      <c r="CP725" s="48"/>
      <c r="CQ725" s="48"/>
      <c r="CR725" s="48"/>
      <c r="CS725" s="48"/>
      <c r="CT725" s="48"/>
      <c r="CU725" s="48"/>
      <c r="CV725" s="48"/>
      <c r="CW725" s="48"/>
      <c r="CX725" s="48"/>
      <c r="CY725" s="48"/>
      <c r="CZ725" s="48"/>
      <c r="DA725" s="48"/>
      <c r="DB725" s="48"/>
      <c r="DC725" s="48"/>
      <c r="DD725" s="48"/>
      <c r="DE725" s="48"/>
      <c r="DF725" s="48"/>
      <c r="DG725" s="48"/>
      <c r="DH725" s="48"/>
      <c r="DI725" s="48"/>
      <c r="DJ725" s="48"/>
      <c r="DK725" s="48"/>
      <c r="DL725" s="48"/>
      <c r="DM725" s="48"/>
      <c r="DN725" s="48"/>
      <c r="DO725" s="48"/>
      <c r="DP725" s="48"/>
    </row>
    <row r="726" spans="1:120" ht="18.75" x14ac:dyDescent="0.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  <c r="AA726" s="46"/>
      <c r="AB726" s="46"/>
      <c r="AC726" s="46"/>
      <c r="AD726" s="46"/>
      <c r="AE726" s="46"/>
      <c r="AF726" s="46"/>
      <c r="AG726" s="46"/>
      <c r="AH726" s="46"/>
      <c r="AI726" s="46"/>
      <c r="AJ726" s="46"/>
      <c r="AK726" s="46"/>
      <c r="AL726" s="46"/>
      <c r="AM726" s="46"/>
      <c r="AN726" s="46"/>
      <c r="AO726" s="46"/>
      <c r="AP726" s="46"/>
      <c r="AQ726" s="46"/>
      <c r="AR726" s="46"/>
      <c r="AS726" s="46"/>
      <c r="AT726" s="46"/>
      <c r="AU726" s="46"/>
      <c r="AV726" s="46"/>
      <c r="AW726" s="46"/>
      <c r="AX726" s="46"/>
      <c r="AY726" s="46"/>
      <c r="AZ726" s="46"/>
      <c r="BA726" s="46"/>
      <c r="BB726" s="46"/>
      <c r="BC726" s="46"/>
      <c r="BD726" s="46"/>
      <c r="BE726" s="46"/>
      <c r="BF726" s="46"/>
      <c r="BG726" s="46"/>
      <c r="BH726" s="46"/>
      <c r="BI726" s="48"/>
      <c r="BJ726" s="48"/>
      <c r="BK726" s="48"/>
      <c r="BL726" s="48"/>
      <c r="BM726" s="48"/>
      <c r="BN726" s="48"/>
      <c r="BO726" s="48"/>
      <c r="BP726" s="48"/>
      <c r="BQ726" s="48"/>
      <c r="BR726" s="48"/>
      <c r="BS726" s="48"/>
      <c r="BT726" s="48"/>
      <c r="BU726" s="48"/>
      <c r="BV726" s="48"/>
      <c r="BW726" s="48"/>
      <c r="BX726" s="48"/>
      <c r="BY726" s="48"/>
      <c r="BZ726" s="48"/>
      <c r="CA726" s="48"/>
      <c r="CB726" s="48"/>
      <c r="CC726" s="48"/>
      <c r="CD726" s="48"/>
      <c r="CE726" s="48"/>
      <c r="CF726" s="48"/>
      <c r="CG726" s="48"/>
      <c r="CH726" s="48"/>
      <c r="CI726" s="48"/>
      <c r="CJ726" s="48"/>
      <c r="CK726" s="48"/>
      <c r="CL726" s="48"/>
      <c r="CM726" s="48"/>
      <c r="CN726" s="48"/>
      <c r="CO726" s="48"/>
      <c r="CP726" s="48"/>
      <c r="CQ726" s="48"/>
      <c r="CR726" s="48"/>
      <c r="CS726" s="48"/>
      <c r="CT726" s="48"/>
      <c r="CU726" s="48"/>
      <c r="CV726" s="48"/>
      <c r="CW726" s="48"/>
      <c r="CX726" s="48"/>
      <c r="CY726" s="48"/>
      <c r="CZ726" s="48"/>
      <c r="DA726" s="48"/>
      <c r="DB726" s="48"/>
      <c r="DC726" s="48"/>
      <c r="DD726" s="48"/>
      <c r="DE726" s="48"/>
      <c r="DF726" s="48"/>
      <c r="DG726" s="48"/>
      <c r="DH726" s="48"/>
      <c r="DI726" s="48"/>
      <c r="DJ726" s="48"/>
      <c r="DK726" s="48"/>
      <c r="DL726" s="48"/>
      <c r="DM726" s="48"/>
      <c r="DN726" s="48"/>
      <c r="DO726" s="48"/>
      <c r="DP726" s="48"/>
    </row>
    <row r="727" spans="1:120" ht="18.75" x14ac:dyDescent="0.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  <c r="AA727" s="46"/>
      <c r="AB727" s="46"/>
      <c r="AC727" s="46"/>
      <c r="AD727" s="46"/>
      <c r="AE727" s="46"/>
      <c r="AF727" s="46"/>
      <c r="AG727" s="46"/>
      <c r="AH727" s="46"/>
      <c r="AI727" s="46"/>
      <c r="AJ727" s="46"/>
      <c r="AK727" s="46"/>
      <c r="AL727" s="46"/>
      <c r="AM727" s="46"/>
      <c r="AN727" s="46"/>
      <c r="AO727" s="46"/>
      <c r="AP727" s="46"/>
      <c r="AQ727" s="46"/>
      <c r="AR727" s="46"/>
      <c r="AS727" s="46"/>
      <c r="AT727" s="46"/>
      <c r="AU727" s="46"/>
      <c r="AV727" s="46"/>
      <c r="AW727" s="46"/>
      <c r="AX727" s="46"/>
      <c r="AY727" s="46"/>
      <c r="AZ727" s="46"/>
      <c r="BA727" s="46"/>
      <c r="BB727" s="46"/>
      <c r="BC727" s="46"/>
      <c r="BD727" s="46"/>
      <c r="BE727" s="46"/>
      <c r="BF727" s="46"/>
      <c r="BG727" s="46"/>
      <c r="BH727" s="46"/>
      <c r="BI727" s="48"/>
      <c r="BJ727" s="48"/>
      <c r="BK727" s="48"/>
      <c r="BL727" s="48"/>
      <c r="BM727" s="48"/>
      <c r="BN727" s="48"/>
      <c r="BO727" s="48"/>
      <c r="BP727" s="48"/>
      <c r="BQ727" s="48"/>
      <c r="BR727" s="48"/>
      <c r="BS727" s="48"/>
      <c r="BT727" s="48"/>
      <c r="BU727" s="48"/>
      <c r="BV727" s="48"/>
      <c r="BW727" s="48"/>
      <c r="BX727" s="48"/>
      <c r="BY727" s="48"/>
      <c r="BZ727" s="48"/>
      <c r="CA727" s="48"/>
      <c r="CB727" s="48"/>
      <c r="CC727" s="48"/>
      <c r="CD727" s="48"/>
      <c r="CE727" s="48"/>
      <c r="CF727" s="48"/>
      <c r="CG727" s="48"/>
      <c r="CH727" s="48"/>
      <c r="CI727" s="48"/>
      <c r="CJ727" s="48"/>
      <c r="CK727" s="48"/>
      <c r="CL727" s="48"/>
      <c r="CM727" s="48"/>
      <c r="CN727" s="48"/>
      <c r="CO727" s="48"/>
      <c r="CP727" s="48"/>
      <c r="CQ727" s="48"/>
      <c r="CR727" s="48"/>
      <c r="CS727" s="48"/>
      <c r="CT727" s="48"/>
      <c r="CU727" s="48"/>
      <c r="CV727" s="48"/>
      <c r="CW727" s="48"/>
      <c r="CX727" s="48"/>
      <c r="CY727" s="48"/>
      <c r="CZ727" s="48"/>
      <c r="DA727" s="48"/>
      <c r="DB727" s="48"/>
      <c r="DC727" s="48"/>
      <c r="DD727" s="48"/>
      <c r="DE727" s="48"/>
      <c r="DF727" s="48"/>
      <c r="DG727" s="48"/>
      <c r="DH727" s="48"/>
      <c r="DI727" s="48"/>
      <c r="DJ727" s="48"/>
      <c r="DK727" s="48"/>
      <c r="DL727" s="48"/>
      <c r="DM727" s="48"/>
      <c r="DN727" s="48"/>
      <c r="DO727" s="48"/>
      <c r="DP727" s="48"/>
    </row>
    <row r="728" spans="1:120" ht="18.75" x14ac:dyDescent="0.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  <c r="AA728" s="46"/>
      <c r="AB728" s="46"/>
      <c r="AC728" s="46"/>
      <c r="AD728" s="46"/>
      <c r="AE728" s="46"/>
      <c r="AF728" s="46"/>
      <c r="AG728" s="46"/>
      <c r="AH728" s="46"/>
      <c r="AI728" s="46"/>
      <c r="AJ728" s="46"/>
      <c r="AK728" s="46"/>
      <c r="AL728" s="46"/>
      <c r="AM728" s="46"/>
      <c r="AN728" s="46"/>
      <c r="AO728" s="46"/>
      <c r="AP728" s="46"/>
      <c r="AQ728" s="46"/>
      <c r="AR728" s="46"/>
      <c r="AS728" s="46"/>
      <c r="AT728" s="46"/>
      <c r="AU728" s="46"/>
      <c r="AV728" s="46"/>
      <c r="AW728" s="46"/>
      <c r="AX728" s="46"/>
      <c r="AY728" s="46"/>
      <c r="AZ728" s="46"/>
      <c r="BA728" s="46"/>
      <c r="BB728" s="46"/>
      <c r="BC728" s="46"/>
      <c r="BD728" s="46"/>
      <c r="BE728" s="46"/>
      <c r="BF728" s="46"/>
      <c r="BG728" s="46"/>
      <c r="BH728" s="46"/>
      <c r="BI728" s="48"/>
      <c r="BJ728" s="48"/>
      <c r="BK728" s="48"/>
      <c r="BL728" s="48"/>
      <c r="BM728" s="48"/>
      <c r="BN728" s="48"/>
      <c r="BO728" s="48"/>
      <c r="BP728" s="48"/>
      <c r="BQ728" s="48"/>
      <c r="BR728" s="48"/>
      <c r="BS728" s="48"/>
      <c r="BT728" s="48"/>
      <c r="BU728" s="48"/>
      <c r="BV728" s="48"/>
      <c r="BW728" s="48"/>
      <c r="BX728" s="48"/>
      <c r="BY728" s="48"/>
      <c r="BZ728" s="48"/>
      <c r="CA728" s="48"/>
      <c r="CB728" s="48"/>
      <c r="CC728" s="48"/>
      <c r="CD728" s="48"/>
      <c r="CE728" s="48"/>
      <c r="CF728" s="48"/>
      <c r="CG728" s="48"/>
      <c r="CH728" s="48"/>
      <c r="CI728" s="48"/>
      <c r="CJ728" s="48"/>
      <c r="CK728" s="48"/>
      <c r="CL728" s="48"/>
      <c r="CM728" s="48"/>
      <c r="CN728" s="48"/>
      <c r="CO728" s="48"/>
      <c r="CP728" s="48"/>
      <c r="CQ728" s="48"/>
      <c r="CR728" s="48"/>
      <c r="CS728" s="48"/>
      <c r="CT728" s="48"/>
      <c r="CU728" s="48"/>
      <c r="CV728" s="48"/>
      <c r="CW728" s="48"/>
      <c r="CX728" s="48"/>
      <c r="CY728" s="48"/>
      <c r="CZ728" s="48"/>
      <c r="DA728" s="48"/>
      <c r="DB728" s="48"/>
      <c r="DC728" s="48"/>
      <c r="DD728" s="48"/>
      <c r="DE728" s="48"/>
      <c r="DF728" s="48"/>
      <c r="DG728" s="48"/>
      <c r="DH728" s="48"/>
      <c r="DI728" s="48"/>
      <c r="DJ728" s="48"/>
      <c r="DK728" s="48"/>
      <c r="DL728" s="48"/>
      <c r="DM728" s="48"/>
      <c r="DN728" s="48"/>
      <c r="DO728" s="48"/>
      <c r="DP728" s="48"/>
    </row>
    <row r="729" spans="1:120" ht="18.75" x14ac:dyDescent="0.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  <c r="AA729" s="46"/>
      <c r="AB729" s="46"/>
      <c r="AC729" s="46"/>
      <c r="AD729" s="46"/>
      <c r="AE729" s="46"/>
      <c r="AF729" s="46"/>
      <c r="AG729" s="46"/>
      <c r="AH729" s="46"/>
      <c r="AI729" s="46"/>
      <c r="AJ729" s="46"/>
      <c r="AK729" s="46"/>
      <c r="AL729" s="46"/>
      <c r="AM729" s="46"/>
      <c r="AN729" s="46"/>
      <c r="AO729" s="46"/>
      <c r="AP729" s="46"/>
      <c r="AQ729" s="46"/>
      <c r="AR729" s="46"/>
      <c r="AS729" s="46"/>
      <c r="AT729" s="46"/>
      <c r="AU729" s="46"/>
      <c r="AV729" s="46"/>
      <c r="AW729" s="46"/>
      <c r="AX729" s="46"/>
      <c r="AY729" s="46"/>
      <c r="AZ729" s="46"/>
      <c r="BA729" s="46"/>
      <c r="BB729" s="46"/>
      <c r="BC729" s="46"/>
      <c r="BD729" s="46"/>
      <c r="BE729" s="46"/>
      <c r="BF729" s="46"/>
      <c r="BG729" s="46"/>
      <c r="BH729" s="46"/>
      <c r="BI729" s="48"/>
      <c r="BJ729" s="48"/>
      <c r="BK729" s="48"/>
      <c r="BL729" s="48"/>
      <c r="BM729" s="48"/>
      <c r="BN729" s="48"/>
      <c r="BO729" s="48"/>
      <c r="BP729" s="48"/>
      <c r="BQ729" s="48"/>
      <c r="BR729" s="48"/>
      <c r="BS729" s="48"/>
      <c r="BT729" s="48"/>
      <c r="BU729" s="48"/>
      <c r="BV729" s="48"/>
      <c r="BW729" s="48"/>
      <c r="BX729" s="48"/>
      <c r="BY729" s="48"/>
      <c r="BZ729" s="48"/>
      <c r="CA729" s="48"/>
      <c r="CB729" s="48"/>
      <c r="CC729" s="48"/>
      <c r="CD729" s="48"/>
      <c r="CE729" s="48"/>
      <c r="CF729" s="48"/>
      <c r="CG729" s="48"/>
      <c r="CH729" s="48"/>
      <c r="CI729" s="48"/>
      <c r="CJ729" s="48"/>
      <c r="CK729" s="48"/>
      <c r="CL729" s="48"/>
      <c r="CM729" s="48"/>
      <c r="CN729" s="48"/>
      <c r="CO729" s="48"/>
      <c r="CP729" s="48"/>
      <c r="CQ729" s="48"/>
      <c r="CR729" s="48"/>
      <c r="CS729" s="48"/>
      <c r="CT729" s="48"/>
      <c r="CU729" s="48"/>
      <c r="CV729" s="48"/>
      <c r="CW729" s="48"/>
      <c r="CX729" s="48"/>
      <c r="CY729" s="48"/>
      <c r="CZ729" s="48"/>
      <c r="DA729" s="48"/>
      <c r="DB729" s="48"/>
      <c r="DC729" s="48"/>
      <c r="DD729" s="48"/>
      <c r="DE729" s="48"/>
      <c r="DF729" s="48"/>
      <c r="DG729" s="48"/>
      <c r="DH729" s="48"/>
      <c r="DI729" s="48"/>
      <c r="DJ729" s="48"/>
      <c r="DK729" s="48"/>
      <c r="DL729" s="48"/>
      <c r="DM729" s="48"/>
      <c r="DN729" s="48"/>
      <c r="DO729" s="48"/>
      <c r="DP729" s="48"/>
    </row>
    <row r="730" spans="1:120" ht="18.75" x14ac:dyDescent="0.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  <c r="AA730" s="46"/>
      <c r="AB730" s="46"/>
      <c r="AC730" s="46"/>
      <c r="AD730" s="46"/>
      <c r="AE730" s="46"/>
      <c r="AF730" s="46"/>
      <c r="AG730" s="46"/>
      <c r="AH730" s="46"/>
      <c r="AI730" s="46"/>
      <c r="AJ730" s="46"/>
      <c r="AK730" s="46"/>
      <c r="AL730" s="46"/>
      <c r="AM730" s="46"/>
      <c r="AN730" s="46"/>
      <c r="AO730" s="46"/>
      <c r="AP730" s="46"/>
      <c r="AQ730" s="46"/>
      <c r="AR730" s="46"/>
      <c r="AS730" s="46"/>
      <c r="AT730" s="46"/>
      <c r="AU730" s="46"/>
      <c r="AV730" s="46"/>
      <c r="AW730" s="46"/>
      <c r="AX730" s="46"/>
      <c r="AY730" s="46"/>
      <c r="AZ730" s="46"/>
      <c r="BA730" s="46"/>
      <c r="BB730" s="46"/>
      <c r="BC730" s="46"/>
      <c r="BD730" s="46"/>
      <c r="BE730" s="46"/>
      <c r="BF730" s="46"/>
      <c r="BG730" s="46"/>
      <c r="BH730" s="46"/>
      <c r="BI730" s="48"/>
      <c r="BJ730" s="48"/>
      <c r="BK730" s="48"/>
      <c r="BL730" s="48"/>
      <c r="BM730" s="48"/>
      <c r="BN730" s="48"/>
      <c r="BO730" s="48"/>
      <c r="BP730" s="48"/>
      <c r="BQ730" s="48"/>
      <c r="BR730" s="48"/>
      <c r="BS730" s="48"/>
      <c r="BT730" s="48"/>
      <c r="BU730" s="48"/>
      <c r="BV730" s="48"/>
      <c r="BW730" s="48"/>
      <c r="BX730" s="48"/>
      <c r="BY730" s="48"/>
      <c r="BZ730" s="48"/>
      <c r="CA730" s="48"/>
      <c r="CB730" s="48"/>
      <c r="CC730" s="48"/>
      <c r="CD730" s="48"/>
      <c r="CE730" s="48"/>
      <c r="CF730" s="48"/>
      <c r="CG730" s="48"/>
      <c r="CH730" s="48"/>
      <c r="CI730" s="48"/>
      <c r="CJ730" s="48"/>
      <c r="CK730" s="48"/>
      <c r="CL730" s="48"/>
      <c r="CM730" s="48"/>
      <c r="CN730" s="48"/>
      <c r="CO730" s="48"/>
      <c r="CP730" s="48"/>
      <c r="CQ730" s="48"/>
      <c r="CR730" s="48"/>
      <c r="CS730" s="48"/>
      <c r="CT730" s="48"/>
      <c r="CU730" s="48"/>
      <c r="CV730" s="48"/>
      <c r="CW730" s="48"/>
      <c r="CX730" s="48"/>
      <c r="CY730" s="48"/>
      <c r="CZ730" s="48"/>
      <c r="DA730" s="48"/>
      <c r="DB730" s="48"/>
      <c r="DC730" s="48"/>
      <c r="DD730" s="48"/>
      <c r="DE730" s="48"/>
      <c r="DF730" s="48"/>
      <c r="DG730" s="48"/>
      <c r="DH730" s="48"/>
      <c r="DI730" s="48"/>
      <c r="DJ730" s="48"/>
      <c r="DK730" s="48"/>
      <c r="DL730" s="48"/>
      <c r="DM730" s="48"/>
      <c r="DN730" s="48"/>
      <c r="DO730" s="48"/>
      <c r="DP730" s="48"/>
    </row>
    <row r="731" spans="1:120" ht="18.75" x14ac:dyDescent="0.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  <c r="AA731" s="46"/>
      <c r="AB731" s="46"/>
      <c r="AC731" s="46"/>
      <c r="AD731" s="46"/>
      <c r="AE731" s="46"/>
      <c r="AF731" s="46"/>
      <c r="AG731" s="46"/>
      <c r="AH731" s="46"/>
      <c r="AI731" s="46"/>
      <c r="AJ731" s="46"/>
      <c r="AK731" s="46"/>
      <c r="AL731" s="46"/>
      <c r="AM731" s="46"/>
      <c r="AN731" s="46"/>
      <c r="AO731" s="46"/>
      <c r="AP731" s="46"/>
      <c r="AQ731" s="46"/>
      <c r="AR731" s="46"/>
      <c r="AS731" s="46"/>
      <c r="AT731" s="46"/>
      <c r="AU731" s="46"/>
      <c r="AV731" s="46"/>
      <c r="AW731" s="46"/>
      <c r="AX731" s="46"/>
      <c r="AY731" s="46"/>
      <c r="AZ731" s="46"/>
      <c r="BA731" s="46"/>
      <c r="BB731" s="46"/>
      <c r="BC731" s="46"/>
      <c r="BD731" s="46"/>
      <c r="BE731" s="46"/>
      <c r="BF731" s="46"/>
      <c r="BG731" s="46"/>
      <c r="BH731" s="46"/>
      <c r="BI731" s="48"/>
      <c r="BJ731" s="48"/>
      <c r="BK731" s="48"/>
      <c r="BL731" s="48"/>
      <c r="BM731" s="48"/>
      <c r="BN731" s="48"/>
      <c r="BO731" s="48"/>
      <c r="BP731" s="48"/>
      <c r="BQ731" s="48"/>
      <c r="BR731" s="48"/>
      <c r="BS731" s="48"/>
      <c r="BT731" s="48"/>
      <c r="BU731" s="48"/>
      <c r="BV731" s="48"/>
      <c r="BW731" s="48"/>
      <c r="BX731" s="48"/>
      <c r="BY731" s="48"/>
      <c r="BZ731" s="48"/>
      <c r="CA731" s="48"/>
      <c r="CB731" s="48"/>
      <c r="CC731" s="48"/>
      <c r="CD731" s="48"/>
      <c r="CE731" s="48"/>
      <c r="CF731" s="48"/>
      <c r="CG731" s="48"/>
      <c r="CH731" s="48"/>
      <c r="CI731" s="48"/>
      <c r="CJ731" s="48"/>
      <c r="CK731" s="48"/>
      <c r="CL731" s="48"/>
      <c r="CM731" s="48"/>
      <c r="CN731" s="48"/>
      <c r="CO731" s="48"/>
      <c r="CP731" s="48"/>
      <c r="CQ731" s="48"/>
      <c r="CR731" s="48"/>
      <c r="CS731" s="48"/>
      <c r="CT731" s="48"/>
      <c r="CU731" s="48"/>
      <c r="CV731" s="48"/>
      <c r="CW731" s="48"/>
      <c r="CX731" s="48"/>
      <c r="CY731" s="48"/>
      <c r="CZ731" s="48"/>
      <c r="DA731" s="48"/>
      <c r="DB731" s="48"/>
      <c r="DC731" s="48"/>
      <c r="DD731" s="48"/>
      <c r="DE731" s="48"/>
      <c r="DF731" s="48"/>
      <c r="DG731" s="48"/>
      <c r="DH731" s="48"/>
      <c r="DI731" s="48"/>
      <c r="DJ731" s="48"/>
      <c r="DK731" s="48"/>
      <c r="DL731" s="48"/>
      <c r="DM731" s="48"/>
      <c r="DN731" s="48"/>
      <c r="DO731" s="48"/>
      <c r="DP731" s="48"/>
    </row>
    <row r="732" spans="1:120" ht="18.75" x14ac:dyDescent="0.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  <c r="AA732" s="46"/>
      <c r="AB732" s="46"/>
      <c r="AC732" s="46"/>
      <c r="AD732" s="46"/>
      <c r="AE732" s="46"/>
      <c r="AF732" s="46"/>
      <c r="AG732" s="46"/>
      <c r="AH732" s="46"/>
      <c r="AI732" s="46"/>
      <c r="AJ732" s="46"/>
      <c r="AK732" s="46"/>
      <c r="AL732" s="46"/>
      <c r="AM732" s="46"/>
      <c r="AN732" s="46"/>
      <c r="AO732" s="46"/>
      <c r="AP732" s="46"/>
      <c r="AQ732" s="46"/>
      <c r="AR732" s="46"/>
      <c r="AS732" s="46"/>
      <c r="AT732" s="46"/>
      <c r="AU732" s="46"/>
      <c r="AV732" s="46"/>
      <c r="AW732" s="46"/>
      <c r="AX732" s="46"/>
      <c r="AY732" s="46"/>
      <c r="AZ732" s="46"/>
      <c r="BA732" s="46"/>
      <c r="BB732" s="46"/>
      <c r="BC732" s="46"/>
      <c r="BD732" s="46"/>
      <c r="BE732" s="46"/>
      <c r="BF732" s="46"/>
      <c r="BG732" s="46"/>
      <c r="BH732" s="46"/>
      <c r="BI732" s="48"/>
      <c r="BJ732" s="48"/>
      <c r="BK732" s="48"/>
      <c r="BL732" s="48"/>
      <c r="BM732" s="48"/>
      <c r="BN732" s="48"/>
      <c r="BO732" s="48"/>
      <c r="BP732" s="48"/>
      <c r="BQ732" s="48"/>
      <c r="BR732" s="48"/>
      <c r="BS732" s="48"/>
      <c r="BT732" s="48"/>
      <c r="BU732" s="48"/>
      <c r="BV732" s="48"/>
      <c r="BW732" s="48"/>
      <c r="BX732" s="48"/>
      <c r="BY732" s="48"/>
      <c r="BZ732" s="48"/>
      <c r="CA732" s="48"/>
      <c r="CB732" s="48"/>
      <c r="CC732" s="48"/>
      <c r="CD732" s="48"/>
      <c r="CE732" s="48"/>
      <c r="CF732" s="48"/>
      <c r="CG732" s="48"/>
      <c r="CH732" s="48"/>
      <c r="CI732" s="48"/>
      <c r="CJ732" s="48"/>
      <c r="CK732" s="48"/>
      <c r="CL732" s="48"/>
      <c r="CM732" s="48"/>
      <c r="CN732" s="48"/>
      <c r="CO732" s="48"/>
      <c r="CP732" s="48"/>
      <c r="CQ732" s="48"/>
      <c r="CR732" s="48"/>
      <c r="CS732" s="48"/>
      <c r="CT732" s="48"/>
      <c r="CU732" s="48"/>
      <c r="CV732" s="48"/>
      <c r="CW732" s="48"/>
      <c r="CX732" s="48"/>
      <c r="CY732" s="48"/>
      <c r="CZ732" s="48"/>
      <c r="DA732" s="48"/>
      <c r="DB732" s="48"/>
      <c r="DC732" s="48"/>
      <c r="DD732" s="48"/>
      <c r="DE732" s="48"/>
      <c r="DF732" s="48"/>
      <c r="DG732" s="48"/>
      <c r="DH732" s="48"/>
      <c r="DI732" s="48"/>
      <c r="DJ732" s="48"/>
      <c r="DK732" s="48"/>
      <c r="DL732" s="48"/>
      <c r="DM732" s="48"/>
      <c r="DN732" s="48"/>
      <c r="DO732" s="48"/>
      <c r="DP732" s="48"/>
    </row>
    <row r="733" spans="1:120" ht="18.75" x14ac:dyDescent="0.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  <c r="AA733" s="46"/>
      <c r="AB733" s="46"/>
      <c r="AC733" s="46"/>
      <c r="AD733" s="46"/>
      <c r="AE733" s="46"/>
      <c r="AF733" s="46"/>
      <c r="AG733" s="46"/>
      <c r="AH733" s="46"/>
      <c r="AI733" s="46"/>
      <c r="AJ733" s="46"/>
      <c r="AK733" s="46"/>
      <c r="AL733" s="46"/>
      <c r="AM733" s="46"/>
      <c r="AN733" s="46"/>
      <c r="AO733" s="46"/>
      <c r="AP733" s="46"/>
      <c r="AQ733" s="46"/>
      <c r="AR733" s="46"/>
      <c r="AS733" s="46"/>
      <c r="AT733" s="46"/>
      <c r="AU733" s="46"/>
      <c r="AV733" s="46"/>
      <c r="AW733" s="46"/>
      <c r="AX733" s="46"/>
      <c r="AY733" s="46"/>
      <c r="AZ733" s="46"/>
      <c r="BA733" s="46"/>
      <c r="BB733" s="46"/>
      <c r="BC733" s="46"/>
      <c r="BD733" s="46"/>
      <c r="BE733" s="46"/>
      <c r="BF733" s="46"/>
      <c r="BG733" s="46"/>
      <c r="BH733" s="46"/>
      <c r="BI733" s="48"/>
      <c r="BJ733" s="48"/>
      <c r="BK733" s="48"/>
      <c r="BL733" s="48"/>
      <c r="BM733" s="48"/>
      <c r="BN733" s="48"/>
      <c r="BO733" s="48"/>
      <c r="BP733" s="48"/>
      <c r="BQ733" s="48"/>
      <c r="BR733" s="48"/>
      <c r="BS733" s="48"/>
      <c r="BT733" s="48"/>
      <c r="BU733" s="48"/>
      <c r="BV733" s="48"/>
      <c r="BW733" s="48"/>
      <c r="BX733" s="48"/>
      <c r="BY733" s="48"/>
      <c r="BZ733" s="48"/>
      <c r="CA733" s="48"/>
      <c r="CB733" s="48"/>
      <c r="CC733" s="48"/>
      <c r="CD733" s="48"/>
      <c r="CE733" s="48"/>
      <c r="CF733" s="48"/>
      <c r="CG733" s="48"/>
      <c r="CH733" s="48"/>
      <c r="CI733" s="48"/>
      <c r="CJ733" s="48"/>
      <c r="CK733" s="48"/>
      <c r="CL733" s="48"/>
      <c r="CM733" s="48"/>
      <c r="CN733" s="48"/>
      <c r="CO733" s="48"/>
      <c r="CP733" s="48"/>
      <c r="CQ733" s="48"/>
      <c r="CR733" s="48"/>
      <c r="CS733" s="48"/>
      <c r="CT733" s="48"/>
      <c r="CU733" s="48"/>
      <c r="CV733" s="48"/>
      <c r="CW733" s="48"/>
      <c r="CX733" s="48"/>
      <c r="CY733" s="48"/>
      <c r="CZ733" s="48"/>
      <c r="DA733" s="48"/>
      <c r="DB733" s="48"/>
      <c r="DC733" s="48"/>
      <c r="DD733" s="48"/>
      <c r="DE733" s="48"/>
      <c r="DF733" s="48"/>
      <c r="DG733" s="48"/>
      <c r="DH733" s="48"/>
      <c r="DI733" s="48"/>
      <c r="DJ733" s="48"/>
      <c r="DK733" s="48"/>
      <c r="DL733" s="48"/>
      <c r="DM733" s="48"/>
      <c r="DN733" s="48"/>
      <c r="DO733" s="48"/>
      <c r="DP733" s="48"/>
    </row>
    <row r="734" spans="1:120" ht="18.75" x14ac:dyDescent="0.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  <c r="AA734" s="46"/>
      <c r="AB734" s="46"/>
      <c r="AC734" s="46"/>
      <c r="AD734" s="46"/>
      <c r="AE734" s="46"/>
      <c r="AF734" s="46"/>
      <c r="AG734" s="46"/>
      <c r="AH734" s="46"/>
      <c r="AI734" s="46"/>
      <c r="AJ734" s="46"/>
      <c r="AK734" s="46"/>
      <c r="AL734" s="46"/>
      <c r="AM734" s="46"/>
      <c r="AN734" s="46"/>
      <c r="AO734" s="46"/>
      <c r="AP734" s="46"/>
      <c r="AQ734" s="46"/>
      <c r="AR734" s="46"/>
      <c r="AS734" s="46"/>
      <c r="AT734" s="46"/>
      <c r="AU734" s="46"/>
      <c r="AV734" s="46"/>
      <c r="AW734" s="46"/>
      <c r="AX734" s="46"/>
      <c r="AY734" s="46"/>
      <c r="AZ734" s="46"/>
      <c r="BA734" s="46"/>
      <c r="BB734" s="46"/>
      <c r="BC734" s="46"/>
      <c r="BD734" s="46"/>
      <c r="BE734" s="46"/>
      <c r="BF734" s="46"/>
      <c r="BG734" s="46"/>
      <c r="BH734" s="46"/>
      <c r="BI734" s="48"/>
      <c r="BJ734" s="48"/>
      <c r="BK734" s="48"/>
      <c r="BL734" s="48"/>
      <c r="BM734" s="48"/>
      <c r="BN734" s="48"/>
      <c r="BO734" s="48"/>
      <c r="BP734" s="48"/>
      <c r="BQ734" s="48"/>
      <c r="BR734" s="48"/>
      <c r="BS734" s="48"/>
      <c r="BT734" s="48"/>
      <c r="BU734" s="48"/>
      <c r="BV734" s="48"/>
      <c r="BW734" s="48"/>
      <c r="BX734" s="48"/>
      <c r="BY734" s="48"/>
      <c r="BZ734" s="48"/>
      <c r="CA734" s="48"/>
      <c r="CB734" s="48"/>
      <c r="CC734" s="48"/>
      <c r="CD734" s="48"/>
      <c r="CE734" s="48"/>
      <c r="CF734" s="48"/>
      <c r="CG734" s="48"/>
      <c r="CH734" s="48"/>
      <c r="CI734" s="48"/>
      <c r="CJ734" s="48"/>
      <c r="CK734" s="48"/>
      <c r="CL734" s="48"/>
      <c r="CM734" s="48"/>
      <c r="CN734" s="48"/>
      <c r="CO734" s="48"/>
      <c r="CP734" s="48"/>
      <c r="CQ734" s="48"/>
      <c r="CR734" s="48"/>
      <c r="CS734" s="48"/>
      <c r="CT734" s="48"/>
      <c r="CU734" s="48"/>
      <c r="CV734" s="48"/>
      <c r="CW734" s="48"/>
      <c r="CX734" s="48"/>
      <c r="CY734" s="48"/>
      <c r="CZ734" s="48"/>
      <c r="DA734" s="48"/>
      <c r="DB734" s="48"/>
      <c r="DC734" s="48"/>
      <c r="DD734" s="48"/>
      <c r="DE734" s="48"/>
      <c r="DF734" s="48"/>
      <c r="DG734" s="48"/>
      <c r="DH734" s="48"/>
      <c r="DI734" s="48"/>
      <c r="DJ734" s="48"/>
      <c r="DK734" s="48"/>
      <c r="DL734" s="48"/>
      <c r="DM734" s="48"/>
      <c r="DN734" s="48"/>
      <c r="DO734" s="48"/>
      <c r="DP734" s="48"/>
    </row>
    <row r="735" spans="1:120" ht="18.75" x14ac:dyDescent="0.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  <c r="AA735" s="46"/>
      <c r="AB735" s="46"/>
      <c r="AC735" s="46"/>
      <c r="AD735" s="46"/>
      <c r="AE735" s="46"/>
      <c r="AF735" s="46"/>
      <c r="AG735" s="46"/>
      <c r="AH735" s="46"/>
      <c r="AI735" s="46"/>
      <c r="AJ735" s="46"/>
      <c r="AK735" s="46"/>
      <c r="AL735" s="46"/>
      <c r="AM735" s="46"/>
      <c r="AN735" s="46"/>
      <c r="AO735" s="46"/>
      <c r="AP735" s="46"/>
      <c r="AQ735" s="46"/>
      <c r="AR735" s="46"/>
      <c r="AS735" s="46"/>
      <c r="AT735" s="46"/>
      <c r="AU735" s="46"/>
      <c r="AV735" s="46"/>
      <c r="AW735" s="46"/>
      <c r="AX735" s="46"/>
      <c r="AY735" s="46"/>
      <c r="AZ735" s="46"/>
      <c r="BA735" s="46"/>
      <c r="BB735" s="46"/>
      <c r="BC735" s="46"/>
      <c r="BD735" s="46"/>
      <c r="BE735" s="46"/>
      <c r="BF735" s="46"/>
      <c r="BG735" s="46"/>
      <c r="BH735" s="46"/>
      <c r="BI735" s="48"/>
      <c r="BJ735" s="48"/>
      <c r="BK735" s="48"/>
      <c r="BL735" s="48"/>
      <c r="BM735" s="48"/>
      <c r="BN735" s="48"/>
      <c r="BO735" s="48"/>
      <c r="BP735" s="48"/>
      <c r="BQ735" s="48"/>
      <c r="BR735" s="48"/>
      <c r="BS735" s="48"/>
      <c r="BT735" s="48"/>
      <c r="BU735" s="48"/>
      <c r="BV735" s="48"/>
      <c r="BW735" s="48"/>
      <c r="BX735" s="48"/>
      <c r="BY735" s="48"/>
      <c r="BZ735" s="48"/>
      <c r="CA735" s="48"/>
      <c r="CB735" s="48"/>
      <c r="CC735" s="48"/>
      <c r="CD735" s="48"/>
      <c r="CE735" s="48"/>
      <c r="CF735" s="48"/>
      <c r="CG735" s="48"/>
      <c r="CH735" s="48"/>
      <c r="CI735" s="48"/>
      <c r="CJ735" s="48"/>
      <c r="CK735" s="48"/>
      <c r="CL735" s="48"/>
      <c r="CM735" s="48"/>
      <c r="CN735" s="48"/>
      <c r="CO735" s="48"/>
      <c r="CP735" s="48"/>
      <c r="CQ735" s="48"/>
      <c r="CR735" s="48"/>
      <c r="CS735" s="48"/>
      <c r="CT735" s="48"/>
      <c r="CU735" s="48"/>
      <c r="CV735" s="48"/>
      <c r="CW735" s="48"/>
      <c r="CX735" s="48"/>
      <c r="CY735" s="48"/>
      <c r="CZ735" s="48"/>
      <c r="DA735" s="48"/>
      <c r="DB735" s="48"/>
      <c r="DC735" s="48"/>
      <c r="DD735" s="48"/>
      <c r="DE735" s="48"/>
      <c r="DF735" s="48"/>
      <c r="DG735" s="48"/>
      <c r="DH735" s="48"/>
      <c r="DI735" s="48"/>
      <c r="DJ735" s="48"/>
      <c r="DK735" s="48"/>
      <c r="DL735" s="48"/>
      <c r="DM735" s="48"/>
      <c r="DN735" s="48"/>
      <c r="DO735" s="48"/>
      <c r="DP735" s="48"/>
    </row>
    <row r="736" spans="1:120" ht="18.75" x14ac:dyDescent="0.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  <c r="AA736" s="46"/>
      <c r="AB736" s="46"/>
      <c r="AC736" s="46"/>
      <c r="AD736" s="46"/>
      <c r="AE736" s="46"/>
      <c r="AF736" s="46"/>
      <c r="AG736" s="46"/>
      <c r="AH736" s="46"/>
      <c r="AI736" s="46"/>
      <c r="AJ736" s="46"/>
      <c r="AK736" s="46"/>
      <c r="AL736" s="46"/>
      <c r="AM736" s="46"/>
      <c r="AN736" s="46"/>
      <c r="AO736" s="46"/>
      <c r="AP736" s="46"/>
      <c r="AQ736" s="46"/>
      <c r="AR736" s="46"/>
      <c r="AS736" s="46"/>
      <c r="AT736" s="46"/>
      <c r="AU736" s="46"/>
      <c r="AV736" s="46"/>
      <c r="AW736" s="46"/>
      <c r="AX736" s="46"/>
      <c r="AY736" s="46"/>
      <c r="AZ736" s="46"/>
      <c r="BA736" s="46"/>
      <c r="BB736" s="46"/>
      <c r="BC736" s="46"/>
      <c r="BD736" s="46"/>
      <c r="BE736" s="46"/>
      <c r="BF736" s="46"/>
      <c r="BG736" s="46"/>
      <c r="BH736" s="46"/>
      <c r="BI736" s="48"/>
      <c r="BJ736" s="48"/>
      <c r="BK736" s="48"/>
      <c r="BL736" s="48"/>
      <c r="BM736" s="48"/>
      <c r="BN736" s="48"/>
      <c r="BO736" s="48"/>
      <c r="BP736" s="48"/>
      <c r="BQ736" s="48"/>
      <c r="BR736" s="48"/>
      <c r="BS736" s="48"/>
      <c r="BT736" s="48"/>
      <c r="BU736" s="48"/>
      <c r="BV736" s="48"/>
      <c r="BW736" s="48"/>
      <c r="BX736" s="48"/>
      <c r="BY736" s="48"/>
      <c r="BZ736" s="48"/>
      <c r="CA736" s="48"/>
      <c r="CB736" s="48"/>
      <c r="CC736" s="48"/>
      <c r="CD736" s="48"/>
      <c r="CE736" s="48"/>
      <c r="CF736" s="48"/>
      <c r="CG736" s="48"/>
      <c r="CH736" s="48"/>
      <c r="CI736" s="48"/>
      <c r="CJ736" s="48"/>
      <c r="CK736" s="48"/>
      <c r="CL736" s="48"/>
      <c r="CM736" s="48"/>
      <c r="CN736" s="48"/>
      <c r="CO736" s="48"/>
      <c r="CP736" s="48"/>
      <c r="CQ736" s="48"/>
      <c r="CR736" s="48"/>
      <c r="CS736" s="48"/>
      <c r="CT736" s="48"/>
      <c r="CU736" s="48"/>
      <c r="CV736" s="48"/>
      <c r="CW736" s="48"/>
      <c r="CX736" s="48"/>
      <c r="CY736" s="48"/>
      <c r="CZ736" s="48"/>
      <c r="DA736" s="48"/>
      <c r="DB736" s="48"/>
      <c r="DC736" s="48"/>
      <c r="DD736" s="48"/>
      <c r="DE736" s="48"/>
      <c r="DF736" s="48"/>
      <c r="DG736" s="48"/>
      <c r="DH736" s="48"/>
      <c r="DI736" s="48"/>
      <c r="DJ736" s="48"/>
      <c r="DK736" s="48"/>
      <c r="DL736" s="48"/>
      <c r="DM736" s="48"/>
      <c r="DN736" s="48"/>
      <c r="DO736" s="48"/>
      <c r="DP736" s="48"/>
    </row>
    <row r="737" spans="1:120" ht="18.75" x14ac:dyDescent="0.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  <c r="AA737" s="46"/>
      <c r="AB737" s="46"/>
      <c r="AC737" s="46"/>
      <c r="AD737" s="46"/>
      <c r="AE737" s="46"/>
      <c r="AF737" s="46"/>
      <c r="AG737" s="46"/>
      <c r="AH737" s="46"/>
      <c r="AI737" s="46"/>
      <c r="AJ737" s="46"/>
      <c r="AK737" s="46"/>
      <c r="AL737" s="46"/>
      <c r="AM737" s="46"/>
      <c r="AN737" s="46"/>
      <c r="AO737" s="46"/>
      <c r="AP737" s="46"/>
      <c r="AQ737" s="46"/>
      <c r="AR737" s="46"/>
      <c r="AS737" s="46"/>
      <c r="AT737" s="46"/>
      <c r="AU737" s="46"/>
      <c r="AV737" s="46"/>
      <c r="AW737" s="46"/>
      <c r="AX737" s="46"/>
      <c r="AY737" s="46"/>
      <c r="AZ737" s="46"/>
      <c r="BA737" s="46"/>
      <c r="BB737" s="46"/>
      <c r="BC737" s="46"/>
      <c r="BD737" s="46"/>
      <c r="BE737" s="46"/>
      <c r="BF737" s="46"/>
      <c r="BG737" s="46"/>
      <c r="BH737" s="46"/>
      <c r="BI737" s="48"/>
      <c r="BJ737" s="48"/>
      <c r="BK737" s="48"/>
      <c r="BL737" s="48"/>
      <c r="BM737" s="48"/>
      <c r="BN737" s="48"/>
      <c r="BO737" s="48"/>
      <c r="BP737" s="48"/>
      <c r="BQ737" s="48"/>
      <c r="BR737" s="48"/>
      <c r="BS737" s="48"/>
      <c r="BT737" s="48"/>
      <c r="BU737" s="48"/>
      <c r="BV737" s="48"/>
      <c r="BW737" s="48"/>
      <c r="BX737" s="48"/>
      <c r="BY737" s="48"/>
      <c r="BZ737" s="48"/>
      <c r="CA737" s="48"/>
      <c r="CB737" s="48"/>
      <c r="CC737" s="48"/>
      <c r="CD737" s="48"/>
      <c r="CE737" s="48"/>
      <c r="CF737" s="48"/>
      <c r="CG737" s="48"/>
      <c r="CH737" s="48"/>
      <c r="CI737" s="48"/>
      <c r="CJ737" s="48"/>
      <c r="CK737" s="48"/>
      <c r="CL737" s="48"/>
      <c r="CM737" s="48"/>
      <c r="CN737" s="48"/>
      <c r="CO737" s="48"/>
      <c r="CP737" s="48"/>
      <c r="CQ737" s="48"/>
      <c r="CR737" s="48"/>
      <c r="CS737" s="48"/>
      <c r="CT737" s="48"/>
      <c r="CU737" s="48"/>
      <c r="CV737" s="48"/>
      <c r="CW737" s="48"/>
      <c r="CX737" s="48"/>
      <c r="CY737" s="48"/>
      <c r="CZ737" s="48"/>
      <c r="DA737" s="48"/>
      <c r="DB737" s="48"/>
      <c r="DC737" s="48"/>
      <c r="DD737" s="48"/>
      <c r="DE737" s="48"/>
      <c r="DF737" s="48"/>
      <c r="DG737" s="48"/>
      <c r="DH737" s="48"/>
      <c r="DI737" s="48"/>
      <c r="DJ737" s="48"/>
      <c r="DK737" s="48"/>
      <c r="DL737" s="48"/>
      <c r="DM737" s="48"/>
      <c r="DN737" s="48"/>
      <c r="DO737" s="48"/>
      <c r="DP737" s="48"/>
    </row>
    <row r="738" spans="1:120" ht="18.75" x14ac:dyDescent="0.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  <c r="AA738" s="46"/>
      <c r="AB738" s="46"/>
      <c r="AC738" s="46"/>
      <c r="AD738" s="46"/>
      <c r="AE738" s="46"/>
      <c r="AF738" s="46"/>
      <c r="AG738" s="46"/>
      <c r="AH738" s="46"/>
      <c r="AI738" s="46"/>
      <c r="AJ738" s="46"/>
      <c r="AK738" s="46"/>
      <c r="AL738" s="46"/>
      <c r="AM738" s="46"/>
      <c r="AN738" s="46"/>
      <c r="AO738" s="46"/>
      <c r="AP738" s="46"/>
      <c r="AQ738" s="46"/>
      <c r="AR738" s="46"/>
      <c r="AS738" s="46"/>
      <c r="AT738" s="46"/>
      <c r="AU738" s="46"/>
      <c r="AV738" s="46"/>
      <c r="AW738" s="46"/>
      <c r="AX738" s="46"/>
      <c r="AY738" s="46"/>
      <c r="AZ738" s="46"/>
      <c r="BA738" s="46"/>
      <c r="BB738" s="46"/>
      <c r="BC738" s="46"/>
      <c r="BD738" s="46"/>
      <c r="BE738" s="46"/>
      <c r="BF738" s="46"/>
      <c r="BG738" s="46"/>
      <c r="BH738" s="46"/>
      <c r="BI738" s="48"/>
      <c r="BJ738" s="48"/>
      <c r="BK738" s="48"/>
      <c r="BL738" s="48"/>
      <c r="BM738" s="48"/>
      <c r="BN738" s="48"/>
      <c r="BO738" s="48"/>
      <c r="BP738" s="48"/>
      <c r="BQ738" s="48"/>
      <c r="BR738" s="48"/>
      <c r="BS738" s="48"/>
      <c r="BT738" s="48"/>
      <c r="BU738" s="48"/>
      <c r="BV738" s="48"/>
      <c r="BW738" s="48"/>
      <c r="BX738" s="48"/>
      <c r="BY738" s="48"/>
      <c r="BZ738" s="48"/>
      <c r="CA738" s="48"/>
      <c r="CB738" s="48"/>
      <c r="CC738" s="48"/>
      <c r="CD738" s="48"/>
      <c r="CE738" s="48"/>
      <c r="CF738" s="48"/>
      <c r="CG738" s="48"/>
      <c r="CH738" s="48"/>
      <c r="CI738" s="48"/>
      <c r="CJ738" s="48"/>
      <c r="CK738" s="48"/>
      <c r="CL738" s="48"/>
      <c r="CM738" s="48"/>
      <c r="CN738" s="48"/>
      <c r="CO738" s="48"/>
      <c r="CP738" s="48"/>
      <c r="CQ738" s="48"/>
      <c r="CR738" s="48"/>
      <c r="CS738" s="48"/>
      <c r="CT738" s="48"/>
      <c r="CU738" s="48"/>
      <c r="CV738" s="48"/>
      <c r="CW738" s="48"/>
      <c r="CX738" s="48"/>
      <c r="CY738" s="48"/>
      <c r="CZ738" s="48"/>
      <c r="DA738" s="48"/>
      <c r="DB738" s="48"/>
      <c r="DC738" s="48"/>
      <c r="DD738" s="48"/>
      <c r="DE738" s="48"/>
      <c r="DF738" s="48"/>
      <c r="DG738" s="48"/>
      <c r="DH738" s="48"/>
      <c r="DI738" s="48"/>
      <c r="DJ738" s="48"/>
      <c r="DK738" s="48"/>
      <c r="DL738" s="48"/>
      <c r="DM738" s="48"/>
      <c r="DN738" s="48"/>
      <c r="DO738" s="48"/>
      <c r="DP738" s="48"/>
    </row>
    <row r="739" spans="1:120" ht="18.75" x14ac:dyDescent="0.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  <c r="AA739" s="46"/>
      <c r="AB739" s="46"/>
      <c r="AC739" s="46"/>
      <c r="AD739" s="46"/>
      <c r="AE739" s="46"/>
      <c r="AF739" s="46"/>
      <c r="AG739" s="46"/>
      <c r="AH739" s="46"/>
      <c r="AI739" s="46"/>
      <c r="AJ739" s="46"/>
      <c r="AK739" s="46"/>
      <c r="AL739" s="46"/>
      <c r="AM739" s="46"/>
      <c r="AN739" s="46"/>
      <c r="AO739" s="46"/>
      <c r="AP739" s="46"/>
      <c r="AQ739" s="46"/>
      <c r="AR739" s="46"/>
      <c r="AS739" s="46"/>
      <c r="AT739" s="46"/>
      <c r="AU739" s="46"/>
      <c r="AV739" s="46"/>
      <c r="AW739" s="46"/>
      <c r="AX739" s="46"/>
      <c r="AY739" s="46"/>
      <c r="AZ739" s="46"/>
      <c r="BA739" s="46"/>
      <c r="BB739" s="46"/>
      <c r="BC739" s="46"/>
      <c r="BD739" s="46"/>
      <c r="BE739" s="46"/>
      <c r="BF739" s="46"/>
      <c r="BG739" s="46"/>
      <c r="BH739" s="46"/>
      <c r="BI739" s="48"/>
      <c r="BJ739" s="48"/>
      <c r="BK739" s="48"/>
      <c r="BL739" s="48"/>
      <c r="BM739" s="48"/>
      <c r="BN739" s="48"/>
      <c r="BO739" s="48"/>
      <c r="BP739" s="48"/>
      <c r="BQ739" s="48"/>
      <c r="BR739" s="48"/>
      <c r="BS739" s="48"/>
      <c r="BT739" s="48"/>
      <c r="BU739" s="48"/>
      <c r="BV739" s="48"/>
      <c r="BW739" s="48"/>
      <c r="BX739" s="48"/>
      <c r="BY739" s="48"/>
      <c r="BZ739" s="48"/>
      <c r="CA739" s="48"/>
      <c r="CB739" s="48"/>
      <c r="CC739" s="48"/>
      <c r="CD739" s="48"/>
      <c r="CE739" s="48"/>
      <c r="CF739" s="48"/>
      <c r="CG739" s="48"/>
      <c r="CH739" s="48"/>
      <c r="CI739" s="48"/>
      <c r="CJ739" s="48"/>
      <c r="CK739" s="48"/>
      <c r="CL739" s="48"/>
      <c r="CM739" s="48"/>
      <c r="CN739" s="48"/>
      <c r="CO739" s="48"/>
      <c r="CP739" s="48"/>
      <c r="CQ739" s="48"/>
      <c r="CR739" s="48"/>
      <c r="CS739" s="48"/>
      <c r="CT739" s="48"/>
      <c r="CU739" s="48"/>
      <c r="CV739" s="48"/>
      <c r="CW739" s="48"/>
      <c r="CX739" s="48"/>
      <c r="CY739" s="48"/>
      <c r="CZ739" s="48"/>
      <c r="DA739" s="48"/>
      <c r="DB739" s="48"/>
      <c r="DC739" s="48"/>
      <c r="DD739" s="48"/>
      <c r="DE739" s="48"/>
      <c r="DF739" s="48"/>
      <c r="DG739" s="48"/>
      <c r="DH739" s="48"/>
      <c r="DI739" s="48"/>
      <c r="DJ739" s="48"/>
      <c r="DK739" s="48"/>
      <c r="DL739" s="48"/>
      <c r="DM739" s="48"/>
      <c r="DN739" s="48"/>
      <c r="DO739" s="48"/>
      <c r="DP739" s="48"/>
    </row>
    <row r="740" spans="1:120" ht="18.75" x14ac:dyDescent="0.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  <c r="AA740" s="46"/>
      <c r="AB740" s="46"/>
      <c r="AC740" s="46"/>
      <c r="AD740" s="46"/>
      <c r="AE740" s="46"/>
      <c r="AF740" s="46"/>
      <c r="AG740" s="46"/>
      <c r="AH740" s="46"/>
      <c r="AI740" s="46"/>
      <c r="AJ740" s="46"/>
      <c r="AK740" s="46"/>
      <c r="AL740" s="46"/>
      <c r="AM740" s="46"/>
      <c r="AN740" s="46"/>
      <c r="AO740" s="46"/>
      <c r="AP740" s="46"/>
      <c r="AQ740" s="46"/>
      <c r="AR740" s="46"/>
      <c r="AS740" s="46"/>
      <c r="AT740" s="46"/>
      <c r="AU740" s="46"/>
      <c r="AV740" s="46"/>
      <c r="AW740" s="46"/>
      <c r="AX740" s="46"/>
      <c r="AY740" s="46"/>
      <c r="AZ740" s="46"/>
      <c r="BA740" s="46"/>
      <c r="BB740" s="46"/>
      <c r="BC740" s="46"/>
      <c r="BD740" s="46"/>
      <c r="BE740" s="46"/>
      <c r="BF740" s="46"/>
      <c r="BG740" s="46"/>
      <c r="BH740" s="46"/>
      <c r="BI740" s="48"/>
      <c r="BJ740" s="48"/>
      <c r="BK740" s="48"/>
      <c r="BL740" s="48"/>
      <c r="BM740" s="48"/>
      <c r="BN740" s="48"/>
      <c r="BO740" s="48"/>
      <c r="BP740" s="48"/>
      <c r="BQ740" s="48"/>
      <c r="BR740" s="48"/>
      <c r="BS740" s="48"/>
      <c r="BT740" s="48"/>
      <c r="BU740" s="48"/>
      <c r="BV740" s="48"/>
      <c r="BW740" s="48"/>
      <c r="BX740" s="48"/>
      <c r="BY740" s="48"/>
      <c r="BZ740" s="48"/>
      <c r="CA740" s="48"/>
      <c r="CB740" s="48"/>
      <c r="CC740" s="48"/>
      <c r="CD740" s="48"/>
      <c r="CE740" s="48"/>
      <c r="CF740" s="48"/>
      <c r="CG740" s="48"/>
      <c r="CH740" s="48"/>
      <c r="CI740" s="48"/>
      <c r="CJ740" s="48"/>
      <c r="CK740" s="48"/>
      <c r="CL740" s="48"/>
      <c r="CM740" s="48"/>
      <c r="CN740" s="48"/>
      <c r="CO740" s="48"/>
      <c r="CP740" s="48"/>
      <c r="CQ740" s="48"/>
      <c r="CR740" s="48"/>
      <c r="CS740" s="48"/>
      <c r="CT740" s="48"/>
      <c r="CU740" s="48"/>
      <c r="CV740" s="48"/>
      <c r="CW740" s="48"/>
      <c r="CX740" s="48"/>
      <c r="CY740" s="48"/>
      <c r="CZ740" s="48"/>
      <c r="DA740" s="48"/>
      <c r="DB740" s="48"/>
      <c r="DC740" s="48"/>
      <c r="DD740" s="48"/>
      <c r="DE740" s="48"/>
      <c r="DF740" s="48"/>
      <c r="DG740" s="48"/>
      <c r="DH740" s="48"/>
      <c r="DI740" s="48"/>
      <c r="DJ740" s="48"/>
      <c r="DK740" s="48"/>
      <c r="DL740" s="48"/>
      <c r="DM740" s="48"/>
      <c r="DN740" s="48"/>
      <c r="DO740" s="48"/>
      <c r="DP740" s="48"/>
    </row>
    <row r="741" spans="1:120" ht="18.75" x14ac:dyDescent="0.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  <c r="AA741" s="46"/>
      <c r="AB741" s="46"/>
      <c r="AC741" s="46"/>
      <c r="AD741" s="46"/>
      <c r="AE741" s="46"/>
      <c r="AF741" s="46"/>
      <c r="AG741" s="46"/>
      <c r="AH741" s="46"/>
      <c r="AI741" s="46"/>
      <c r="AJ741" s="46"/>
      <c r="AK741" s="46"/>
      <c r="AL741" s="46"/>
      <c r="AM741" s="46"/>
      <c r="AN741" s="46"/>
      <c r="AO741" s="46"/>
      <c r="AP741" s="46"/>
      <c r="AQ741" s="46"/>
      <c r="AR741" s="46"/>
      <c r="AS741" s="46"/>
      <c r="AT741" s="46"/>
      <c r="AU741" s="46"/>
      <c r="AV741" s="46"/>
      <c r="AW741" s="46"/>
      <c r="AX741" s="46"/>
      <c r="AY741" s="46"/>
      <c r="AZ741" s="46"/>
      <c r="BA741" s="46"/>
      <c r="BB741" s="46"/>
      <c r="BC741" s="46"/>
      <c r="BD741" s="46"/>
      <c r="BE741" s="46"/>
      <c r="BF741" s="46"/>
      <c r="BG741" s="46"/>
      <c r="BH741" s="46"/>
      <c r="BI741" s="48"/>
      <c r="BJ741" s="48"/>
      <c r="BK741" s="48"/>
      <c r="BL741" s="48"/>
      <c r="BM741" s="48"/>
      <c r="BN741" s="48"/>
      <c r="BO741" s="48"/>
      <c r="BP741" s="48"/>
      <c r="BQ741" s="48"/>
      <c r="BR741" s="48"/>
      <c r="BS741" s="48"/>
      <c r="BT741" s="48"/>
      <c r="BU741" s="48"/>
      <c r="BV741" s="48"/>
      <c r="BW741" s="48"/>
      <c r="BX741" s="48"/>
      <c r="BY741" s="48"/>
      <c r="BZ741" s="48"/>
      <c r="CA741" s="48"/>
      <c r="CB741" s="48"/>
      <c r="CC741" s="48"/>
      <c r="CD741" s="48"/>
      <c r="CE741" s="48"/>
      <c r="CF741" s="48"/>
      <c r="CG741" s="48"/>
      <c r="CH741" s="48"/>
      <c r="CI741" s="48"/>
      <c r="CJ741" s="48"/>
      <c r="CK741" s="48"/>
      <c r="CL741" s="48"/>
      <c r="CM741" s="48"/>
      <c r="CN741" s="48"/>
      <c r="CO741" s="48"/>
      <c r="CP741" s="48"/>
      <c r="CQ741" s="48"/>
      <c r="CR741" s="48"/>
      <c r="CS741" s="48"/>
      <c r="CT741" s="48"/>
      <c r="CU741" s="48"/>
      <c r="CV741" s="48"/>
      <c r="CW741" s="48"/>
      <c r="CX741" s="48"/>
      <c r="CY741" s="48"/>
      <c r="CZ741" s="48"/>
      <c r="DA741" s="48"/>
      <c r="DB741" s="48"/>
      <c r="DC741" s="48"/>
      <c r="DD741" s="48"/>
      <c r="DE741" s="48"/>
      <c r="DF741" s="48"/>
      <c r="DG741" s="48"/>
      <c r="DH741" s="48"/>
      <c r="DI741" s="48"/>
      <c r="DJ741" s="48"/>
      <c r="DK741" s="48"/>
      <c r="DL741" s="48"/>
      <c r="DM741" s="48"/>
      <c r="DN741" s="48"/>
      <c r="DO741" s="48"/>
      <c r="DP741" s="48"/>
    </row>
    <row r="742" spans="1:120" ht="18.75" x14ac:dyDescent="0.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  <c r="AA742" s="46"/>
      <c r="AB742" s="46"/>
      <c r="AC742" s="46"/>
      <c r="AD742" s="46"/>
      <c r="AE742" s="46"/>
      <c r="AF742" s="46"/>
      <c r="AG742" s="46"/>
      <c r="AH742" s="46"/>
      <c r="AI742" s="46"/>
      <c r="AJ742" s="46"/>
      <c r="AK742" s="46"/>
      <c r="AL742" s="46"/>
      <c r="AM742" s="46"/>
      <c r="AN742" s="46"/>
      <c r="AO742" s="46"/>
      <c r="AP742" s="46"/>
      <c r="AQ742" s="46"/>
      <c r="AR742" s="46"/>
      <c r="AS742" s="46"/>
      <c r="AT742" s="46"/>
      <c r="AU742" s="46"/>
      <c r="AV742" s="46"/>
      <c r="AW742" s="46"/>
      <c r="AX742" s="46"/>
      <c r="AY742" s="46"/>
      <c r="AZ742" s="46"/>
      <c r="BA742" s="46"/>
      <c r="BB742" s="46"/>
      <c r="BC742" s="46"/>
      <c r="BD742" s="46"/>
      <c r="BE742" s="46"/>
      <c r="BF742" s="46"/>
      <c r="BG742" s="46"/>
      <c r="BH742" s="46"/>
      <c r="BI742" s="48"/>
      <c r="BJ742" s="48"/>
      <c r="BK742" s="48"/>
      <c r="BL742" s="48"/>
      <c r="BM742" s="48"/>
      <c r="BN742" s="48"/>
      <c r="BO742" s="48"/>
      <c r="BP742" s="48"/>
      <c r="BQ742" s="48"/>
      <c r="BR742" s="48"/>
      <c r="BS742" s="48"/>
      <c r="BT742" s="48"/>
      <c r="BU742" s="48"/>
      <c r="BV742" s="48"/>
      <c r="BW742" s="48"/>
      <c r="BX742" s="48"/>
      <c r="BY742" s="48"/>
      <c r="BZ742" s="48"/>
      <c r="CA742" s="48"/>
      <c r="CB742" s="48"/>
      <c r="CC742" s="48"/>
      <c r="CD742" s="48"/>
      <c r="CE742" s="48"/>
      <c r="CF742" s="48"/>
      <c r="CG742" s="48"/>
      <c r="CH742" s="48"/>
      <c r="CI742" s="48"/>
      <c r="CJ742" s="48"/>
      <c r="CK742" s="48"/>
      <c r="CL742" s="48"/>
      <c r="CM742" s="48"/>
      <c r="CN742" s="48"/>
      <c r="CO742" s="48"/>
      <c r="CP742" s="48"/>
      <c r="CQ742" s="48"/>
      <c r="CR742" s="48"/>
      <c r="CS742" s="48"/>
      <c r="CT742" s="48"/>
      <c r="CU742" s="48"/>
      <c r="CV742" s="48"/>
      <c r="CW742" s="48"/>
      <c r="CX742" s="48"/>
      <c r="CY742" s="48"/>
      <c r="CZ742" s="48"/>
      <c r="DA742" s="48"/>
      <c r="DB742" s="48"/>
      <c r="DC742" s="48"/>
      <c r="DD742" s="48"/>
      <c r="DE742" s="48"/>
      <c r="DF742" s="48"/>
      <c r="DG742" s="48"/>
      <c r="DH742" s="48"/>
      <c r="DI742" s="48"/>
      <c r="DJ742" s="48"/>
      <c r="DK742" s="48"/>
      <c r="DL742" s="48"/>
      <c r="DM742" s="48"/>
      <c r="DN742" s="48"/>
      <c r="DO742" s="48"/>
      <c r="DP742" s="48"/>
    </row>
    <row r="743" spans="1:120" ht="18.75" x14ac:dyDescent="0.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  <c r="AA743" s="46"/>
      <c r="AB743" s="46"/>
      <c r="AC743" s="46"/>
      <c r="AD743" s="46"/>
      <c r="AE743" s="46"/>
      <c r="AF743" s="46"/>
      <c r="AG743" s="46"/>
      <c r="AH743" s="46"/>
      <c r="AI743" s="46"/>
      <c r="AJ743" s="46"/>
      <c r="AK743" s="46"/>
      <c r="AL743" s="46"/>
      <c r="AM743" s="46"/>
      <c r="AN743" s="46"/>
      <c r="AO743" s="46"/>
      <c r="AP743" s="46"/>
      <c r="AQ743" s="46"/>
      <c r="AR743" s="46"/>
      <c r="AS743" s="46"/>
      <c r="AT743" s="46"/>
      <c r="AU743" s="46"/>
      <c r="AV743" s="46"/>
      <c r="AW743" s="46"/>
      <c r="AX743" s="46"/>
      <c r="AY743" s="46"/>
      <c r="AZ743" s="46"/>
      <c r="BA743" s="46"/>
      <c r="BB743" s="46"/>
      <c r="BC743" s="46"/>
      <c r="BD743" s="46"/>
      <c r="BE743" s="46"/>
      <c r="BF743" s="46"/>
      <c r="BG743" s="46"/>
      <c r="BH743" s="46"/>
      <c r="BI743" s="48"/>
      <c r="BJ743" s="48"/>
      <c r="BK743" s="48"/>
      <c r="BL743" s="48"/>
      <c r="BM743" s="48"/>
      <c r="BN743" s="48"/>
      <c r="BO743" s="48"/>
      <c r="BP743" s="48"/>
      <c r="BQ743" s="48"/>
      <c r="BR743" s="48"/>
      <c r="BS743" s="48"/>
      <c r="BT743" s="48"/>
      <c r="BU743" s="48"/>
      <c r="BV743" s="48"/>
      <c r="BW743" s="48"/>
      <c r="BX743" s="48"/>
      <c r="BY743" s="48"/>
      <c r="BZ743" s="48"/>
      <c r="CA743" s="48"/>
      <c r="CB743" s="48"/>
      <c r="CC743" s="48"/>
      <c r="CD743" s="48"/>
      <c r="CE743" s="48"/>
      <c r="CF743" s="48"/>
      <c r="CG743" s="48"/>
      <c r="CH743" s="48"/>
      <c r="CI743" s="48"/>
      <c r="CJ743" s="48"/>
      <c r="CK743" s="48"/>
      <c r="CL743" s="48"/>
      <c r="CM743" s="48"/>
      <c r="CN743" s="48"/>
      <c r="CO743" s="48"/>
      <c r="CP743" s="48"/>
      <c r="CQ743" s="48"/>
      <c r="CR743" s="48"/>
      <c r="CS743" s="48"/>
      <c r="CT743" s="48"/>
      <c r="CU743" s="48"/>
      <c r="CV743" s="48"/>
      <c r="CW743" s="48"/>
      <c r="CX743" s="48"/>
      <c r="CY743" s="48"/>
      <c r="CZ743" s="48"/>
      <c r="DA743" s="48"/>
      <c r="DB743" s="48"/>
      <c r="DC743" s="48"/>
      <c r="DD743" s="48"/>
      <c r="DE743" s="48"/>
      <c r="DF743" s="48"/>
      <c r="DG743" s="48"/>
      <c r="DH743" s="48"/>
      <c r="DI743" s="48"/>
      <c r="DJ743" s="48"/>
      <c r="DK743" s="48"/>
      <c r="DL743" s="48"/>
      <c r="DM743" s="48"/>
      <c r="DN743" s="48"/>
      <c r="DO743" s="48"/>
      <c r="DP743" s="48"/>
    </row>
    <row r="744" spans="1:120" ht="18.75" x14ac:dyDescent="0.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  <c r="AA744" s="46"/>
      <c r="AB744" s="46"/>
      <c r="AC744" s="46"/>
      <c r="AD744" s="46"/>
      <c r="AE744" s="46"/>
      <c r="AF744" s="46"/>
      <c r="AG744" s="46"/>
      <c r="AH744" s="46"/>
      <c r="AI744" s="46"/>
      <c r="AJ744" s="46"/>
      <c r="AK744" s="46"/>
      <c r="AL744" s="46"/>
      <c r="AM744" s="46"/>
      <c r="AN744" s="46"/>
      <c r="AO744" s="46"/>
      <c r="AP744" s="46"/>
      <c r="AQ744" s="46"/>
      <c r="AR744" s="46"/>
      <c r="AS744" s="46"/>
      <c r="AT744" s="46"/>
      <c r="AU744" s="46"/>
      <c r="AV744" s="46"/>
      <c r="AW744" s="46"/>
      <c r="AX744" s="46"/>
      <c r="AY744" s="46"/>
      <c r="AZ744" s="46"/>
      <c r="BA744" s="46"/>
      <c r="BB744" s="46"/>
      <c r="BC744" s="46"/>
      <c r="BD744" s="46"/>
      <c r="BE744" s="46"/>
      <c r="BF744" s="46"/>
      <c r="BG744" s="46"/>
      <c r="BH744" s="46"/>
      <c r="BI744" s="48"/>
      <c r="BJ744" s="48"/>
      <c r="BK744" s="48"/>
      <c r="BL744" s="48"/>
      <c r="BM744" s="48"/>
      <c r="BN744" s="48"/>
      <c r="BO744" s="48"/>
      <c r="BP744" s="48"/>
      <c r="BQ744" s="48"/>
      <c r="BR744" s="48"/>
      <c r="BS744" s="48"/>
      <c r="BT744" s="48"/>
      <c r="BU744" s="48"/>
      <c r="BV744" s="48"/>
      <c r="BW744" s="48"/>
      <c r="BX744" s="48"/>
      <c r="BY744" s="48"/>
      <c r="BZ744" s="48"/>
      <c r="CA744" s="48"/>
      <c r="CB744" s="48"/>
      <c r="CC744" s="48"/>
      <c r="CD744" s="48"/>
      <c r="CE744" s="48"/>
      <c r="CF744" s="48"/>
      <c r="CG744" s="48"/>
      <c r="CH744" s="48"/>
      <c r="CI744" s="48"/>
      <c r="CJ744" s="48"/>
      <c r="CK744" s="48"/>
      <c r="CL744" s="48"/>
      <c r="CM744" s="48"/>
      <c r="CN744" s="48"/>
      <c r="CO744" s="48"/>
      <c r="CP744" s="48"/>
      <c r="CQ744" s="48"/>
      <c r="CR744" s="48"/>
      <c r="CS744" s="48"/>
      <c r="CT744" s="48"/>
      <c r="CU744" s="48"/>
      <c r="CV744" s="48"/>
      <c r="CW744" s="48"/>
      <c r="CX744" s="48"/>
      <c r="CY744" s="48"/>
      <c r="CZ744" s="48"/>
      <c r="DA744" s="48"/>
      <c r="DB744" s="48"/>
      <c r="DC744" s="48"/>
      <c r="DD744" s="48"/>
      <c r="DE744" s="48"/>
      <c r="DF744" s="48"/>
      <c r="DG744" s="48"/>
      <c r="DH744" s="48"/>
      <c r="DI744" s="48"/>
      <c r="DJ744" s="48"/>
      <c r="DK744" s="48"/>
      <c r="DL744" s="48"/>
      <c r="DM744" s="48"/>
      <c r="DN744" s="48"/>
      <c r="DO744" s="48"/>
      <c r="DP744" s="48"/>
    </row>
    <row r="745" spans="1:120" ht="18.75" x14ac:dyDescent="0.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  <c r="AA745" s="46"/>
      <c r="AB745" s="46"/>
      <c r="AC745" s="46"/>
      <c r="AD745" s="46"/>
      <c r="AE745" s="46"/>
      <c r="AF745" s="46"/>
      <c r="AG745" s="46"/>
      <c r="AH745" s="46"/>
      <c r="AI745" s="46"/>
      <c r="AJ745" s="46"/>
      <c r="AK745" s="46"/>
      <c r="AL745" s="46"/>
      <c r="AM745" s="46"/>
      <c r="AN745" s="46"/>
      <c r="AO745" s="46"/>
      <c r="AP745" s="46"/>
      <c r="AQ745" s="46"/>
      <c r="AR745" s="46"/>
      <c r="AS745" s="46"/>
      <c r="AT745" s="46"/>
      <c r="AU745" s="46"/>
      <c r="AV745" s="46"/>
      <c r="AW745" s="46"/>
      <c r="AX745" s="46"/>
      <c r="AY745" s="46"/>
      <c r="AZ745" s="46"/>
      <c r="BA745" s="46"/>
      <c r="BB745" s="46"/>
      <c r="BC745" s="46"/>
      <c r="BD745" s="46"/>
      <c r="BE745" s="46"/>
      <c r="BF745" s="46"/>
      <c r="BG745" s="46"/>
      <c r="BH745" s="46"/>
      <c r="BI745" s="48"/>
      <c r="BJ745" s="48"/>
      <c r="BK745" s="48"/>
      <c r="BL745" s="48"/>
      <c r="BM745" s="48"/>
      <c r="BN745" s="48"/>
      <c r="BO745" s="48"/>
      <c r="BP745" s="48"/>
      <c r="BQ745" s="48"/>
      <c r="BR745" s="48"/>
      <c r="BS745" s="48"/>
      <c r="BT745" s="48"/>
      <c r="BU745" s="48"/>
      <c r="BV745" s="48"/>
      <c r="BW745" s="48"/>
      <c r="BX745" s="48"/>
      <c r="BY745" s="48"/>
      <c r="BZ745" s="48"/>
      <c r="CA745" s="48"/>
      <c r="CB745" s="48"/>
      <c r="CC745" s="48"/>
      <c r="CD745" s="48"/>
      <c r="CE745" s="48"/>
      <c r="CF745" s="48"/>
      <c r="CG745" s="48"/>
      <c r="CH745" s="48"/>
      <c r="CI745" s="48"/>
      <c r="CJ745" s="48"/>
      <c r="CK745" s="48"/>
      <c r="CL745" s="48"/>
      <c r="CM745" s="48"/>
      <c r="CN745" s="48"/>
      <c r="CO745" s="48"/>
      <c r="CP745" s="48"/>
      <c r="CQ745" s="48"/>
      <c r="CR745" s="48"/>
      <c r="CS745" s="48"/>
      <c r="CT745" s="48"/>
      <c r="CU745" s="48"/>
      <c r="CV745" s="48"/>
      <c r="CW745" s="48"/>
      <c r="CX745" s="48"/>
      <c r="CY745" s="48"/>
      <c r="CZ745" s="48"/>
      <c r="DA745" s="48"/>
      <c r="DB745" s="48"/>
      <c r="DC745" s="48"/>
      <c r="DD745" s="48"/>
      <c r="DE745" s="48"/>
      <c r="DF745" s="48"/>
      <c r="DG745" s="48"/>
      <c r="DH745" s="48"/>
      <c r="DI745" s="48"/>
      <c r="DJ745" s="48"/>
      <c r="DK745" s="48"/>
      <c r="DL745" s="48"/>
      <c r="DM745" s="48"/>
      <c r="DN745" s="48"/>
      <c r="DO745" s="48"/>
      <c r="DP745" s="48"/>
    </row>
    <row r="746" spans="1:120" ht="18.75" x14ac:dyDescent="0.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  <c r="AA746" s="46"/>
      <c r="AB746" s="46"/>
      <c r="AC746" s="46"/>
      <c r="AD746" s="46"/>
      <c r="AE746" s="46"/>
      <c r="AF746" s="46"/>
      <c r="AG746" s="46"/>
      <c r="AH746" s="46"/>
      <c r="AI746" s="46"/>
      <c r="AJ746" s="46"/>
      <c r="AK746" s="46"/>
      <c r="AL746" s="46"/>
      <c r="AM746" s="46"/>
      <c r="AN746" s="46"/>
      <c r="AO746" s="46"/>
      <c r="AP746" s="46"/>
      <c r="AQ746" s="46"/>
      <c r="AR746" s="46"/>
      <c r="AS746" s="46"/>
      <c r="AT746" s="46"/>
      <c r="AU746" s="46"/>
      <c r="AV746" s="46"/>
      <c r="AW746" s="46"/>
      <c r="AX746" s="46"/>
      <c r="AY746" s="46"/>
      <c r="AZ746" s="46"/>
      <c r="BA746" s="46"/>
      <c r="BB746" s="46"/>
      <c r="BC746" s="46"/>
      <c r="BD746" s="46"/>
      <c r="BE746" s="46"/>
      <c r="BF746" s="46"/>
      <c r="BG746" s="46"/>
      <c r="BH746" s="46"/>
      <c r="BI746" s="48"/>
      <c r="BJ746" s="48"/>
      <c r="BK746" s="48"/>
      <c r="BL746" s="48"/>
      <c r="BM746" s="48"/>
      <c r="BN746" s="48"/>
      <c r="BO746" s="48"/>
      <c r="BP746" s="48"/>
      <c r="BQ746" s="48"/>
      <c r="BR746" s="48"/>
      <c r="BS746" s="48"/>
      <c r="BT746" s="48"/>
      <c r="BU746" s="48"/>
      <c r="BV746" s="48"/>
      <c r="BW746" s="48"/>
      <c r="BX746" s="48"/>
      <c r="BY746" s="48"/>
      <c r="BZ746" s="48"/>
      <c r="CA746" s="48"/>
      <c r="CB746" s="48"/>
      <c r="CC746" s="48"/>
      <c r="CD746" s="48"/>
      <c r="CE746" s="48"/>
      <c r="CF746" s="48"/>
      <c r="CG746" s="48"/>
      <c r="CH746" s="48"/>
      <c r="CI746" s="48"/>
      <c r="CJ746" s="48"/>
      <c r="CK746" s="48"/>
      <c r="CL746" s="48"/>
      <c r="CM746" s="48"/>
      <c r="CN746" s="48"/>
      <c r="CO746" s="48"/>
      <c r="CP746" s="48"/>
      <c r="CQ746" s="48"/>
      <c r="CR746" s="48"/>
      <c r="CS746" s="48"/>
      <c r="CT746" s="48"/>
      <c r="CU746" s="48"/>
      <c r="CV746" s="48"/>
      <c r="CW746" s="48"/>
      <c r="CX746" s="48"/>
      <c r="CY746" s="48"/>
      <c r="CZ746" s="48"/>
      <c r="DA746" s="48"/>
      <c r="DB746" s="48"/>
      <c r="DC746" s="48"/>
      <c r="DD746" s="48"/>
      <c r="DE746" s="48"/>
      <c r="DF746" s="48"/>
      <c r="DG746" s="48"/>
      <c r="DH746" s="48"/>
      <c r="DI746" s="48"/>
      <c r="DJ746" s="48"/>
      <c r="DK746" s="48"/>
      <c r="DL746" s="48"/>
      <c r="DM746" s="48"/>
      <c r="DN746" s="48"/>
      <c r="DO746" s="48"/>
      <c r="DP746" s="48"/>
    </row>
    <row r="747" spans="1:120" ht="18.75" x14ac:dyDescent="0.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  <c r="AA747" s="46"/>
      <c r="AB747" s="46"/>
      <c r="AC747" s="46"/>
      <c r="AD747" s="46"/>
      <c r="AE747" s="46"/>
      <c r="AF747" s="46"/>
      <c r="AG747" s="46"/>
      <c r="AH747" s="46"/>
      <c r="AI747" s="46"/>
      <c r="AJ747" s="46"/>
      <c r="AK747" s="46"/>
      <c r="AL747" s="46"/>
      <c r="AM747" s="46"/>
      <c r="AN747" s="46"/>
      <c r="AO747" s="46"/>
      <c r="AP747" s="46"/>
      <c r="AQ747" s="46"/>
      <c r="AR747" s="46"/>
      <c r="AS747" s="46"/>
      <c r="AT747" s="46"/>
      <c r="AU747" s="46"/>
      <c r="AV747" s="46"/>
      <c r="AW747" s="46"/>
      <c r="AX747" s="46"/>
      <c r="AY747" s="46"/>
      <c r="AZ747" s="46"/>
      <c r="BA747" s="46"/>
      <c r="BB747" s="46"/>
      <c r="BC747" s="46"/>
      <c r="BD747" s="46"/>
      <c r="BE747" s="46"/>
      <c r="BF747" s="46"/>
      <c r="BG747" s="46"/>
      <c r="BH747" s="46"/>
      <c r="BI747" s="48"/>
      <c r="BJ747" s="48"/>
      <c r="BK747" s="48"/>
      <c r="BL747" s="48"/>
      <c r="BM747" s="48"/>
      <c r="BN747" s="48"/>
      <c r="BO747" s="48"/>
      <c r="BP747" s="48"/>
      <c r="BQ747" s="48"/>
      <c r="BR747" s="48"/>
      <c r="BS747" s="48"/>
      <c r="BT747" s="48"/>
      <c r="BU747" s="48"/>
      <c r="BV747" s="48"/>
      <c r="BW747" s="48"/>
      <c r="BX747" s="48"/>
      <c r="BY747" s="48"/>
      <c r="BZ747" s="48"/>
      <c r="CA747" s="48"/>
      <c r="CB747" s="48"/>
      <c r="CC747" s="48"/>
      <c r="CD747" s="48"/>
      <c r="CE747" s="48"/>
      <c r="CF747" s="48"/>
      <c r="CG747" s="48"/>
      <c r="CH747" s="48"/>
      <c r="CI747" s="48"/>
      <c r="CJ747" s="48"/>
      <c r="CK747" s="48"/>
      <c r="CL747" s="48"/>
      <c r="CM747" s="48"/>
      <c r="CN747" s="48"/>
      <c r="CO747" s="48"/>
      <c r="CP747" s="48"/>
      <c r="CQ747" s="48"/>
      <c r="CR747" s="48"/>
      <c r="CS747" s="48"/>
      <c r="CT747" s="48"/>
      <c r="CU747" s="48"/>
      <c r="CV747" s="48"/>
      <c r="CW747" s="48"/>
      <c r="CX747" s="48"/>
      <c r="CY747" s="48"/>
      <c r="CZ747" s="48"/>
      <c r="DA747" s="48"/>
      <c r="DB747" s="48"/>
      <c r="DC747" s="48"/>
      <c r="DD747" s="48"/>
      <c r="DE747" s="48"/>
      <c r="DF747" s="48"/>
      <c r="DG747" s="48"/>
      <c r="DH747" s="48"/>
      <c r="DI747" s="48"/>
      <c r="DJ747" s="48"/>
      <c r="DK747" s="48"/>
      <c r="DL747" s="48"/>
      <c r="DM747" s="48"/>
      <c r="DN747" s="48"/>
      <c r="DO747" s="48"/>
      <c r="DP747" s="48"/>
    </row>
    <row r="748" spans="1:120" ht="18.75" x14ac:dyDescent="0.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  <c r="AA748" s="46"/>
      <c r="AB748" s="46"/>
      <c r="AC748" s="46"/>
      <c r="AD748" s="46"/>
      <c r="AE748" s="46"/>
      <c r="AF748" s="46"/>
      <c r="AG748" s="46"/>
      <c r="AH748" s="46"/>
      <c r="AI748" s="46"/>
      <c r="AJ748" s="46"/>
      <c r="AK748" s="46"/>
      <c r="AL748" s="46"/>
      <c r="AM748" s="46"/>
      <c r="AN748" s="46"/>
      <c r="AO748" s="46"/>
      <c r="AP748" s="46"/>
      <c r="AQ748" s="46"/>
      <c r="AR748" s="46"/>
      <c r="AS748" s="46"/>
      <c r="AT748" s="46"/>
      <c r="AU748" s="46"/>
      <c r="AV748" s="46"/>
      <c r="AW748" s="46"/>
      <c r="AX748" s="46"/>
      <c r="AY748" s="46"/>
      <c r="AZ748" s="46"/>
      <c r="BA748" s="46"/>
      <c r="BB748" s="46"/>
      <c r="BC748" s="46"/>
      <c r="BD748" s="46"/>
      <c r="BE748" s="46"/>
      <c r="BF748" s="46"/>
      <c r="BG748" s="46"/>
      <c r="BH748" s="46"/>
      <c r="BI748" s="48"/>
      <c r="BJ748" s="48"/>
      <c r="BK748" s="48"/>
      <c r="BL748" s="48"/>
      <c r="BM748" s="48"/>
      <c r="BN748" s="48"/>
      <c r="BO748" s="48"/>
      <c r="BP748" s="48"/>
      <c r="BQ748" s="48"/>
      <c r="BR748" s="48"/>
      <c r="BS748" s="48"/>
      <c r="BT748" s="48"/>
      <c r="BU748" s="48"/>
      <c r="BV748" s="48"/>
      <c r="BW748" s="48"/>
      <c r="BX748" s="48"/>
      <c r="BY748" s="48"/>
      <c r="BZ748" s="48"/>
      <c r="CA748" s="48"/>
      <c r="CB748" s="48"/>
      <c r="CC748" s="48"/>
      <c r="CD748" s="48"/>
      <c r="CE748" s="48"/>
      <c r="CF748" s="48"/>
      <c r="CG748" s="48"/>
      <c r="CH748" s="48"/>
      <c r="CI748" s="48"/>
      <c r="CJ748" s="48"/>
      <c r="CK748" s="48"/>
      <c r="CL748" s="48"/>
      <c r="CM748" s="48"/>
      <c r="CN748" s="48"/>
      <c r="CO748" s="48"/>
      <c r="CP748" s="48"/>
      <c r="CQ748" s="48"/>
      <c r="CR748" s="48"/>
      <c r="CS748" s="48"/>
      <c r="CT748" s="48"/>
      <c r="CU748" s="48"/>
      <c r="CV748" s="48"/>
      <c r="CW748" s="48"/>
      <c r="CX748" s="48"/>
      <c r="CY748" s="48"/>
      <c r="CZ748" s="48"/>
      <c r="DA748" s="48"/>
      <c r="DB748" s="48"/>
      <c r="DC748" s="48"/>
      <c r="DD748" s="48"/>
      <c r="DE748" s="48"/>
      <c r="DF748" s="48"/>
      <c r="DG748" s="48"/>
      <c r="DH748" s="48"/>
      <c r="DI748" s="48"/>
      <c r="DJ748" s="48"/>
      <c r="DK748" s="48"/>
      <c r="DL748" s="48"/>
      <c r="DM748" s="48"/>
      <c r="DN748" s="48"/>
      <c r="DO748" s="48"/>
      <c r="DP748" s="48"/>
    </row>
    <row r="749" spans="1:120" ht="18.75" x14ac:dyDescent="0.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  <c r="AA749" s="46"/>
      <c r="AB749" s="46"/>
      <c r="AC749" s="46"/>
      <c r="AD749" s="46"/>
      <c r="AE749" s="46"/>
      <c r="AF749" s="46"/>
      <c r="AG749" s="46"/>
      <c r="AH749" s="46"/>
      <c r="AI749" s="46"/>
      <c r="AJ749" s="46"/>
      <c r="AK749" s="46"/>
      <c r="AL749" s="46"/>
      <c r="AM749" s="46"/>
      <c r="AN749" s="46"/>
      <c r="AO749" s="46"/>
      <c r="AP749" s="46"/>
      <c r="AQ749" s="46"/>
      <c r="AR749" s="46"/>
      <c r="AS749" s="46"/>
      <c r="AT749" s="46"/>
      <c r="AU749" s="46"/>
      <c r="AV749" s="46"/>
      <c r="AW749" s="46"/>
      <c r="AX749" s="46"/>
      <c r="AY749" s="46"/>
      <c r="AZ749" s="46"/>
      <c r="BA749" s="46"/>
      <c r="BB749" s="46"/>
      <c r="BC749" s="46"/>
      <c r="BD749" s="46"/>
      <c r="BE749" s="46"/>
      <c r="BF749" s="46"/>
      <c r="BG749" s="46"/>
      <c r="BH749" s="46"/>
      <c r="BI749" s="48"/>
      <c r="BJ749" s="48"/>
      <c r="BK749" s="48"/>
      <c r="BL749" s="48"/>
      <c r="BM749" s="48"/>
      <c r="BN749" s="48"/>
      <c r="BO749" s="48"/>
      <c r="BP749" s="48"/>
      <c r="BQ749" s="48"/>
      <c r="BR749" s="48"/>
      <c r="BS749" s="48"/>
      <c r="BT749" s="48"/>
      <c r="BU749" s="48"/>
      <c r="BV749" s="48"/>
      <c r="BW749" s="48"/>
      <c r="BX749" s="48"/>
      <c r="BY749" s="48"/>
      <c r="BZ749" s="48"/>
      <c r="CA749" s="48"/>
      <c r="CB749" s="48"/>
      <c r="CC749" s="48"/>
      <c r="CD749" s="48"/>
      <c r="CE749" s="48"/>
      <c r="CF749" s="48"/>
      <c r="CG749" s="48"/>
      <c r="CH749" s="48"/>
      <c r="CI749" s="48"/>
      <c r="CJ749" s="48"/>
      <c r="CK749" s="48"/>
      <c r="CL749" s="48"/>
      <c r="CM749" s="48"/>
      <c r="CN749" s="48"/>
      <c r="CO749" s="48"/>
      <c r="CP749" s="48"/>
      <c r="CQ749" s="48"/>
      <c r="CR749" s="48"/>
      <c r="CS749" s="48"/>
      <c r="CT749" s="48"/>
      <c r="CU749" s="48"/>
      <c r="CV749" s="48"/>
      <c r="CW749" s="48"/>
      <c r="CX749" s="48"/>
      <c r="CY749" s="48"/>
      <c r="CZ749" s="48"/>
      <c r="DA749" s="48"/>
      <c r="DB749" s="48"/>
      <c r="DC749" s="48"/>
      <c r="DD749" s="48"/>
      <c r="DE749" s="48"/>
      <c r="DF749" s="48"/>
      <c r="DG749" s="48"/>
      <c r="DH749" s="48"/>
      <c r="DI749" s="48"/>
      <c r="DJ749" s="48"/>
      <c r="DK749" s="48"/>
      <c r="DL749" s="48"/>
      <c r="DM749" s="48"/>
      <c r="DN749" s="48"/>
      <c r="DO749" s="48"/>
      <c r="DP749" s="48"/>
    </row>
    <row r="750" spans="1:120" ht="18.75" x14ac:dyDescent="0.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  <c r="AA750" s="46"/>
      <c r="AB750" s="46"/>
      <c r="AC750" s="46"/>
      <c r="AD750" s="46"/>
      <c r="AE750" s="46"/>
      <c r="AF750" s="46"/>
      <c r="AG750" s="46"/>
      <c r="AH750" s="46"/>
      <c r="AI750" s="46"/>
      <c r="AJ750" s="46"/>
      <c r="AK750" s="46"/>
      <c r="AL750" s="46"/>
      <c r="AM750" s="46"/>
      <c r="AN750" s="46"/>
      <c r="AO750" s="46"/>
      <c r="AP750" s="46"/>
      <c r="AQ750" s="46"/>
      <c r="AR750" s="46"/>
      <c r="AS750" s="46"/>
      <c r="AT750" s="46"/>
      <c r="AU750" s="46"/>
      <c r="AV750" s="46"/>
      <c r="AW750" s="46"/>
      <c r="AX750" s="46"/>
      <c r="AY750" s="46"/>
      <c r="AZ750" s="46"/>
      <c r="BA750" s="46"/>
      <c r="BB750" s="46"/>
      <c r="BC750" s="46"/>
      <c r="BD750" s="46"/>
      <c r="BE750" s="46"/>
      <c r="BF750" s="46"/>
      <c r="BG750" s="46"/>
      <c r="BH750" s="46"/>
      <c r="BI750" s="48"/>
      <c r="BJ750" s="48"/>
      <c r="BK750" s="48"/>
      <c r="BL750" s="48"/>
      <c r="BM750" s="48"/>
      <c r="BN750" s="48"/>
      <c r="BO750" s="48"/>
      <c r="BP750" s="48"/>
      <c r="BQ750" s="48"/>
      <c r="BR750" s="48"/>
      <c r="BS750" s="48"/>
      <c r="BT750" s="48"/>
      <c r="BU750" s="48"/>
      <c r="BV750" s="48"/>
      <c r="BW750" s="48"/>
      <c r="BX750" s="48"/>
      <c r="BY750" s="48"/>
      <c r="BZ750" s="48"/>
      <c r="CA750" s="48"/>
      <c r="CB750" s="48"/>
      <c r="CC750" s="48"/>
      <c r="CD750" s="48"/>
      <c r="CE750" s="48"/>
      <c r="CF750" s="48"/>
      <c r="CG750" s="48"/>
      <c r="CH750" s="48"/>
      <c r="CI750" s="48"/>
      <c r="CJ750" s="48"/>
      <c r="CK750" s="48"/>
      <c r="CL750" s="48"/>
      <c r="CM750" s="48"/>
      <c r="CN750" s="48"/>
      <c r="CO750" s="48"/>
      <c r="CP750" s="48"/>
      <c r="CQ750" s="48"/>
      <c r="CR750" s="48"/>
      <c r="CS750" s="48"/>
      <c r="CT750" s="48"/>
      <c r="CU750" s="48"/>
      <c r="CV750" s="48"/>
      <c r="CW750" s="48"/>
      <c r="CX750" s="48"/>
      <c r="CY750" s="48"/>
      <c r="CZ750" s="48"/>
      <c r="DA750" s="48"/>
      <c r="DB750" s="48"/>
      <c r="DC750" s="48"/>
      <c r="DD750" s="48"/>
      <c r="DE750" s="48"/>
      <c r="DF750" s="48"/>
      <c r="DG750" s="48"/>
      <c r="DH750" s="48"/>
      <c r="DI750" s="48"/>
      <c r="DJ750" s="48"/>
      <c r="DK750" s="48"/>
      <c r="DL750" s="48"/>
      <c r="DM750" s="48"/>
      <c r="DN750" s="48"/>
      <c r="DO750" s="48"/>
      <c r="DP750" s="48"/>
    </row>
    <row r="751" spans="1:120" ht="18.75" x14ac:dyDescent="0.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  <c r="AA751" s="46"/>
      <c r="AB751" s="46"/>
      <c r="AC751" s="46"/>
      <c r="AD751" s="46"/>
      <c r="AE751" s="46"/>
      <c r="AF751" s="46"/>
      <c r="AG751" s="46"/>
      <c r="AH751" s="46"/>
      <c r="AI751" s="46"/>
      <c r="AJ751" s="46"/>
      <c r="AK751" s="46"/>
      <c r="AL751" s="46"/>
      <c r="AM751" s="46"/>
      <c r="AN751" s="46"/>
      <c r="AO751" s="46"/>
      <c r="AP751" s="46"/>
      <c r="AQ751" s="46"/>
      <c r="AR751" s="46"/>
      <c r="AS751" s="46"/>
      <c r="AT751" s="46"/>
      <c r="AU751" s="46"/>
      <c r="AV751" s="46"/>
      <c r="AW751" s="46"/>
      <c r="AX751" s="46"/>
      <c r="AY751" s="46"/>
      <c r="AZ751" s="46"/>
      <c r="BA751" s="46"/>
      <c r="BB751" s="46"/>
      <c r="BC751" s="46"/>
      <c r="BD751" s="46"/>
      <c r="BE751" s="46"/>
      <c r="BF751" s="46"/>
      <c r="BG751" s="46"/>
      <c r="BH751" s="46"/>
      <c r="BI751" s="48"/>
      <c r="BJ751" s="48"/>
      <c r="BK751" s="48"/>
      <c r="BL751" s="48"/>
      <c r="BM751" s="48"/>
      <c r="BN751" s="48"/>
      <c r="BO751" s="48"/>
      <c r="BP751" s="48"/>
      <c r="BQ751" s="48"/>
      <c r="BR751" s="48"/>
      <c r="BS751" s="48"/>
      <c r="BT751" s="48"/>
      <c r="BU751" s="48"/>
      <c r="BV751" s="48"/>
      <c r="BW751" s="48"/>
      <c r="BX751" s="48"/>
      <c r="BY751" s="48"/>
      <c r="BZ751" s="48"/>
      <c r="CA751" s="48"/>
      <c r="CB751" s="48"/>
      <c r="CC751" s="48"/>
      <c r="CD751" s="48"/>
      <c r="CE751" s="48"/>
      <c r="CF751" s="48"/>
      <c r="CG751" s="48"/>
      <c r="CH751" s="48"/>
      <c r="CI751" s="48"/>
      <c r="CJ751" s="48"/>
      <c r="CK751" s="48"/>
      <c r="CL751" s="48"/>
      <c r="CM751" s="48"/>
      <c r="CN751" s="48"/>
      <c r="CO751" s="48"/>
      <c r="CP751" s="48"/>
      <c r="CQ751" s="48"/>
      <c r="CR751" s="48"/>
      <c r="CS751" s="48"/>
      <c r="CT751" s="48"/>
      <c r="CU751" s="48"/>
      <c r="CV751" s="48"/>
      <c r="CW751" s="48"/>
      <c r="CX751" s="48"/>
      <c r="CY751" s="48"/>
      <c r="CZ751" s="48"/>
      <c r="DA751" s="48"/>
      <c r="DB751" s="48"/>
      <c r="DC751" s="48"/>
      <c r="DD751" s="48"/>
      <c r="DE751" s="48"/>
      <c r="DF751" s="48"/>
      <c r="DG751" s="48"/>
      <c r="DH751" s="48"/>
      <c r="DI751" s="48"/>
      <c r="DJ751" s="48"/>
      <c r="DK751" s="48"/>
      <c r="DL751" s="48"/>
      <c r="DM751" s="48"/>
      <c r="DN751" s="48"/>
      <c r="DO751" s="48"/>
      <c r="DP751" s="48"/>
    </row>
    <row r="752" spans="1:120" ht="18.75" x14ac:dyDescent="0.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  <c r="AA752" s="46"/>
      <c r="AB752" s="46"/>
      <c r="AC752" s="46"/>
      <c r="AD752" s="46"/>
      <c r="AE752" s="46"/>
      <c r="AF752" s="46"/>
      <c r="AG752" s="46"/>
      <c r="AH752" s="46"/>
      <c r="AI752" s="46"/>
      <c r="AJ752" s="46"/>
      <c r="AK752" s="46"/>
      <c r="AL752" s="46"/>
      <c r="AM752" s="46"/>
      <c r="AN752" s="46"/>
      <c r="AO752" s="46"/>
      <c r="AP752" s="46"/>
      <c r="AQ752" s="46"/>
      <c r="AR752" s="46"/>
      <c r="AS752" s="46"/>
      <c r="AT752" s="46"/>
      <c r="AU752" s="46"/>
      <c r="AV752" s="46"/>
      <c r="AW752" s="46"/>
      <c r="AX752" s="46"/>
      <c r="AY752" s="46"/>
      <c r="AZ752" s="46"/>
      <c r="BA752" s="46"/>
      <c r="BB752" s="46"/>
      <c r="BC752" s="46"/>
      <c r="BD752" s="46"/>
      <c r="BE752" s="46"/>
      <c r="BF752" s="46"/>
      <c r="BG752" s="46"/>
      <c r="BH752" s="46"/>
      <c r="BI752" s="48"/>
      <c r="BJ752" s="48"/>
      <c r="BK752" s="48"/>
      <c r="BL752" s="48"/>
      <c r="BM752" s="48"/>
      <c r="BN752" s="48"/>
      <c r="BO752" s="48"/>
      <c r="BP752" s="48"/>
      <c r="BQ752" s="48"/>
      <c r="BR752" s="48"/>
      <c r="BS752" s="48"/>
      <c r="BT752" s="48"/>
      <c r="BU752" s="48"/>
      <c r="BV752" s="48"/>
      <c r="BW752" s="48"/>
      <c r="BX752" s="48"/>
      <c r="BY752" s="48"/>
      <c r="BZ752" s="48"/>
      <c r="CA752" s="48"/>
      <c r="CB752" s="48"/>
      <c r="CC752" s="48"/>
      <c r="CD752" s="48"/>
      <c r="CE752" s="48"/>
      <c r="CF752" s="48"/>
      <c r="CG752" s="48"/>
      <c r="CH752" s="48"/>
      <c r="CI752" s="48"/>
      <c r="CJ752" s="48"/>
      <c r="CK752" s="48"/>
      <c r="CL752" s="48"/>
      <c r="CM752" s="48"/>
      <c r="CN752" s="48"/>
      <c r="CO752" s="48"/>
      <c r="CP752" s="48"/>
      <c r="CQ752" s="48"/>
      <c r="CR752" s="48"/>
      <c r="CS752" s="48"/>
      <c r="CT752" s="48"/>
      <c r="CU752" s="48"/>
      <c r="CV752" s="48"/>
      <c r="CW752" s="48"/>
      <c r="CX752" s="48"/>
      <c r="CY752" s="48"/>
      <c r="CZ752" s="48"/>
      <c r="DA752" s="48"/>
      <c r="DB752" s="48"/>
      <c r="DC752" s="48"/>
      <c r="DD752" s="48"/>
      <c r="DE752" s="48"/>
      <c r="DF752" s="48"/>
      <c r="DG752" s="48"/>
      <c r="DH752" s="48"/>
      <c r="DI752" s="48"/>
      <c r="DJ752" s="48"/>
      <c r="DK752" s="48"/>
      <c r="DL752" s="48"/>
      <c r="DM752" s="48"/>
      <c r="DN752" s="48"/>
      <c r="DO752" s="48"/>
      <c r="DP752" s="48"/>
    </row>
    <row r="753" spans="1:120" ht="18.75" x14ac:dyDescent="0.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  <c r="AA753" s="46"/>
      <c r="AB753" s="46"/>
      <c r="AC753" s="46"/>
      <c r="AD753" s="46"/>
      <c r="AE753" s="46"/>
      <c r="AF753" s="46"/>
      <c r="AG753" s="46"/>
      <c r="AH753" s="46"/>
      <c r="AI753" s="46"/>
      <c r="AJ753" s="46"/>
      <c r="AK753" s="46"/>
      <c r="AL753" s="46"/>
      <c r="AM753" s="46"/>
      <c r="AN753" s="46"/>
      <c r="AO753" s="46"/>
      <c r="AP753" s="46"/>
      <c r="AQ753" s="46"/>
      <c r="AR753" s="46"/>
      <c r="AS753" s="46"/>
      <c r="AT753" s="46"/>
      <c r="AU753" s="46"/>
      <c r="AV753" s="46"/>
      <c r="AW753" s="46"/>
      <c r="AX753" s="46"/>
      <c r="AY753" s="46"/>
      <c r="AZ753" s="46"/>
      <c r="BA753" s="46"/>
      <c r="BB753" s="46"/>
      <c r="BC753" s="46"/>
      <c r="BD753" s="46"/>
      <c r="BE753" s="46"/>
      <c r="BF753" s="46"/>
      <c r="BG753" s="46"/>
      <c r="BH753" s="46"/>
      <c r="BI753" s="48"/>
      <c r="BJ753" s="48"/>
      <c r="BK753" s="48"/>
      <c r="BL753" s="48"/>
      <c r="BM753" s="48"/>
      <c r="BN753" s="48"/>
      <c r="BO753" s="48"/>
      <c r="BP753" s="48"/>
      <c r="BQ753" s="48"/>
      <c r="BR753" s="48"/>
      <c r="BS753" s="48"/>
      <c r="BT753" s="48"/>
      <c r="BU753" s="48"/>
      <c r="BV753" s="48"/>
      <c r="BW753" s="48"/>
      <c r="BX753" s="48"/>
      <c r="BY753" s="48"/>
      <c r="BZ753" s="48"/>
      <c r="CA753" s="48"/>
      <c r="CB753" s="48"/>
      <c r="CC753" s="48"/>
      <c r="CD753" s="48"/>
      <c r="CE753" s="48"/>
      <c r="CF753" s="48"/>
      <c r="CG753" s="48"/>
      <c r="CH753" s="48"/>
      <c r="CI753" s="48"/>
      <c r="CJ753" s="48"/>
      <c r="CK753" s="48"/>
      <c r="CL753" s="48"/>
      <c r="CM753" s="48"/>
      <c r="CN753" s="48"/>
      <c r="CO753" s="48"/>
      <c r="CP753" s="48"/>
      <c r="CQ753" s="48"/>
      <c r="CR753" s="48"/>
      <c r="CS753" s="48"/>
      <c r="CT753" s="48"/>
      <c r="CU753" s="48"/>
      <c r="CV753" s="48"/>
      <c r="CW753" s="48"/>
      <c r="CX753" s="48"/>
      <c r="CY753" s="48"/>
      <c r="CZ753" s="48"/>
      <c r="DA753" s="48"/>
      <c r="DB753" s="48"/>
      <c r="DC753" s="48"/>
      <c r="DD753" s="48"/>
      <c r="DE753" s="48"/>
      <c r="DF753" s="48"/>
      <c r="DG753" s="48"/>
      <c r="DH753" s="48"/>
      <c r="DI753" s="48"/>
      <c r="DJ753" s="48"/>
      <c r="DK753" s="48"/>
      <c r="DL753" s="48"/>
      <c r="DM753" s="48"/>
      <c r="DN753" s="48"/>
      <c r="DO753" s="48"/>
      <c r="DP753" s="48"/>
    </row>
    <row r="754" spans="1:120" ht="18.75" x14ac:dyDescent="0.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  <c r="AA754" s="46"/>
      <c r="AB754" s="46"/>
      <c r="AC754" s="46"/>
      <c r="AD754" s="46"/>
      <c r="AE754" s="46"/>
      <c r="AF754" s="46"/>
      <c r="AG754" s="46"/>
      <c r="AH754" s="46"/>
      <c r="AI754" s="46"/>
      <c r="AJ754" s="46"/>
      <c r="AK754" s="46"/>
      <c r="AL754" s="46"/>
      <c r="AM754" s="46"/>
      <c r="AN754" s="46"/>
      <c r="AO754" s="46"/>
      <c r="AP754" s="46"/>
      <c r="AQ754" s="46"/>
      <c r="AR754" s="46"/>
      <c r="AS754" s="46"/>
      <c r="AT754" s="46"/>
      <c r="AU754" s="46"/>
      <c r="AV754" s="46"/>
      <c r="AW754" s="46"/>
      <c r="AX754" s="46"/>
      <c r="AY754" s="46"/>
      <c r="AZ754" s="46"/>
      <c r="BA754" s="46"/>
      <c r="BB754" s="46"/>
      <c r="BC754" s="46"/>
      <c r="BD754" s="46"/>
      <c r="BE754" s="46"/>
      <c r="BF754" s="46"/>
      <c r="BG754" s="46"/>
      <c r="BH754" s="46"/>
      <c r="BI754" s="48"/>
      <c r="BJ754" s="48"/>
      <c r="BK754" s="48"/>
      <c r="BL754" s="48"/>
      <c r="BM754" s="48"/>
      <c r="BN754" s="48"/>
      <c r="BO754" s="48"/>
      <c r="BP754" s="48"/>
      <c r="BQ754" s="48"/>
      <c r="BR754" s="48"/>
      <c r="BS754" s="48"/>
      <c r="BT754" s="48"/>
      <c r="BU754" s="48"/>
      <c r="BV754" s="48"/>
      <c r="BW754" s="48"/>
      <c r="BX754" s="48"/>
      <c r="BY754" s="48"/>
      <c r="BZ754" s="48"/>
      <c r="CA754" s="48"/>
      <c r="CB754" s="48"/>
      <c r="CC754" s="48"/>
      <c r="CD754" s="48"/>
      <c r="CE754" s="48"/>
      <c r="CF754" s="48"/>
      <c r="CG754" s="48"/>
      <c r="CH754" s="48"/>
      <c r="CI754" s="48"/>
      <c r="CJ754" s="48"/>
      <c r="CK754" s="48"/>
      <c r="CL754" s="48"/>
      <c r="CM754" s="48"/>
      <c r="CN754" s="48"/>
      <c r="CO754" s="48"/>
      <c r="CP754" s="48"/>
      <c r="CQ754" s="48"/>
      <c r="CR754" s="48"/>
      <c r="CS754" s="48"/>
      <c r="CT754" s="48"/>
      <c r="CU754" s="48"/>
      <c r="CV754" s="48"/>
      <c r="CW754" s="48"/>
      <c r="CX754" s="48"/>
      <c r="CY754" s="48"/>
      <c r="CZ754" s="48"/>
      <c r="DA754" s="48"/>
      <c r="DB754" s="48"/>
      <c r="DC754" s="48"/>
      <c r="DD754" s="48"/>
      <c r="DE754" s="48"/>
      <c r="DF754" s="48"/>
      <c r="DG754" s="48"/>
      <c r="DH754" s="48"/>
      <c r="DI754" s="48"/>
      <c r="DJ754" s="48"/>
      <c r="DK754" s="48"/>
      <c r="DL754" s="48"/>
      <c r="DM754" s="48"/>
      <c r="DN754" s="48"/>
      <c r="DO754" s="48"/>
      <c r="DP754" s="48"/>
    </row>
    <row r="755" spans="1:120" ht="18.75" x14ac:dyDescent="0.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  <c r="AA755" s="46"/>
      <c r="AB755" s="46"/>
      <c r="AC755" s="46"/>
      <c r="AD755" s="46"/>
      <c r="AE755" s="46"/>
      <c r="AF755" s="46"/>
      <c r="AG755" s="46"/>
      <c r="AH755" s="46"/>
      <c r="AI755" s="46"/>
      <c r="AJ755" s="46"/>
      <c r="AK755" s="46"/>
      <c r="AL755" s="46"/>
      <c r="AM755" s="46"/>
      <c r="AN755" s="46"/>
      <c r="AO755" s="46"/>
      <c r="AP755" s="46"/>
      <c r="AQ755" s="46"/>
      <c r="AR755" s="46"/>
      <c r="AS755" s="46"/>
      <c r="AT755" s="46"/>
      <c r="AU755" s="46"/>
      <c r="AV755" s="46"/>
      <c r="AW755" s="46"/>
      <c r="AX755" s="46"/>
      <c r="AY755" s="46"/>
      <c r="AZ755" s="46"/>
      <c r="BA755" s="46"/>
      <c r="BB755" s="46"/>
      <c r="BC755" s="46"/>
      <c r="BD755" s="46"/>
      <c r="BE755" s="46"/>
      <c r="BF755" s="46"/>
      <c r="BG755" s="46"/>
      <c r="BH755" s="46"/>
      <c r="BI755" s="48"/>
      <c r="BJ755" s="48"/>
      <c r="BK755" s="48"/>
      <c r="BL755" s="48"/>
      <c r="BM755" s="48"/>
      <c r="BN755" s="48"/>
      <c r="BO755" s="48"/>
      <c r="BP755" s="48"/>
      <c r="BQ755" s="48"/>
      <c r="BR755" s="48"/>
      <c r="BS755" s="48"/>
      <c r="BT755" s="48"/>
      <c r="BU755" s="48"/>
      <c r="BV755" s="48"/>
      <c r="BW755" s="48"/>
      <c r="BX755" s="48"/>
      <c r="BY755" s="48"/>
      <c r="BZ755" s="48"/>
      <c r="CA755" s="48"/>
      <c r="CB755" s="48"/>
      <c r="CC755" s="48"/>
      <c r="CD755" s="48"/>
      <c r="CE755" s="48"/>
      <c r="CF755" s="48"/>
      <c r="CG755" s="48"/>
      <c r="CH755" s="48"/>
      <c r="CI755" s="48"/>
      <c r="CJ755" s="48"/>
      <c r="CK755" s="48"/>
      <c r="CL755" s="48"/>
      <c r="CM755" s="48"/>
      <c r="CN755" s="48"/>
      <c r="CO755" s="48"/>
      <c r="CP755" s="48"/>
      <c r="CQ755" s="48"/>
      <c r="CR755" s="48"/>
      <c r="CS755" s="48"/>
      <c r="CT755" s="48"/>
      <c r="CU755" s="48"/>
      <c r="CV755" s="48"/>
      <c r="CW755" s="48"/>
      <c r="CX755" s="48"/>
      <c r="CY755" s="48"/>
      <c r="CZ755" s="48"/>
      <c r="DA755" s="48"/>
      <c r="DB755" s="48"/>
      <c r="DC755" s="48"/>
      <c r="DD755" s="48"/>
      <c r="DE755" s="48"/>
      <c r="DF755" s="48"/>
      <c r="DG755" s="48"/>
      <c r="DH755" s="48"/>
      <c r="DI755" s="48"/>
      <c r="DJ755" s="48"/>
      <c r="DK755" s="48"/>
      <c r="DL755" s="48"/>
      <c r="DM755" s="48"/>
      <c r="DN755" s="48"/>
      <c r="DO755" s="48"/>
      <c r="DP755" s="48"/>
    </row>
    <row r="756" spans="1:120" ht="18.75" x14ac:dyDescent="0.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  <c r="AA756" s="46"/>
      <c r="AB756" s="46"/>
      <c r="AC756" s="46"/>
      <c r="AD756" s="46"/>
      <c r="AE756" s="46"/>
      <c r="AF756" s="46"/>
      <c r="AG756" s="46"/>
      <c r="AH756" s="46"/>
      <c r="AI756" s="46"/>
      <c r="AJ756" s="46"/>
      <c r="AK756" s="46"/>
      <c r="AL756" s="46"/>
      <c r="AM756" s="46"/>
      <c r="AN756" s="46"/>
      <c r="AO756" s="46"/>
      <c r="AP756" s="46"/>
      <c r="AQ756" s="46"/>
      <c r="AR756" s="46"/>
      <c r="AS756" s="46"/>
      <c r="AT756" s="46"/>
      <c r="AU756" s="46"/>
      <c r="AV756" s="46"/>
      <c r="AW756" s="46"/>
      <c r="AX756" s="46"/>
      <c r="AY756" s="46"/>
      <c r="AZ756" s="46"/>
      <c r="BA756" s="46"/>
      <c r="BB756" s="46"/>
      <c r="BC756" s="46"/>
      <c r="BD756" s="46"/>
      <c r="BE756" s="46"/>
      <c r="BF756" s="46"/>
      <c r="BG756" s="46"/>
      <c r="BH756" s="46"/>
      <c r="BI756" s="48"/>
      <c r="BJ756" s="48"/>
      <c r="BK756" s="48"/>
      <c r="BL756" s="48"/>
      <c r="BM756" s="48"/>
      <c r="BN756" s="48"/>
      <c r="BO756" s="48"/>
      <c r="BP756" s="48"/>
      <c r="BQ756" s="48"/>
      <c r="BR756" s="48"/>
      <c r="BS756" s="48"/>
      <c r="BT756" s="48"/>
      <c r="BU756" s="48"/>
      <c r="BV756" s="48"/>
      <c r="BW756" s="48"/>
      <c r="BX756" s="48"/>
      <c r="BY756" s="48"/>
      <c r="BZ756" s="48"/>
      <c r="CA756" s="48"/>
      <c r="CB756" s="48"/>
      <c r="CC756" s="48"/>
      <c r="CD756" s="48"/>
      <c r="CE756" s="48"/>
      <c r="CF756" s="48"/>
      <c r="CG756" s="48"/>
      <c r="CH756" s="48"/>
      <c r="CI756" s="48"/>
      <c r="CJ756" s="48"/>
      <c r="CK756" s="48"/>
      <c r="CL756" s="48"/>
      <c r="CM756" s="48"/>
      <c r="CN756" s="48"/>
      <c r="CO756" s="48"/>
      <c r="CP756" s="48"/>
      <c r="CQ756" s="48"/>
      <c r="CR756" s="48"/>
      <c r="CS756" s="48"/>
      <c r="CT756" s="48"/>
      <c r="CU756" s="48"/>
      <c r="CV756" s="48"/>
      <c r="CW756" s="48"/>
      <c r="CX756" s="48"/>
      <c r="CY756" s="48"/>
      <c r="CZ756" s="48"/>
      <c r="DA756" s="48"/>
      <c r="DB756" s="48"/>
      <c r="DC756" s="48"/>
      <c r="DD756" s="48"/>
      <c r="DE756" s="48"/>
      <c r="DF756" s="48"/>
      <c r="DG756" s="48"/>
      <c r="DH756" s="48"/>
      <c r="DI756" s="48"/>
      <c r="DJ756" s="48"/>
      <c r="DK756" s="48"/>
      <c r="DL756" s="48"/>
      <c r="DM756" s="48"/>
      <c r="DN756" s="48"/>
      <c r="DO756" s="48"/>
      <c r="DP756" s="48"/>
    </row>
    <row r="757" spans="1:120" ht="18.75" x14ac:dyDescent="0.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  <c r="AA757" s="46"/>
      <c r="AB757" s="46"/>
      <c r="AC757" s="46"/>
      <c r="AD757" s="46"/>
      <c r="AE757" s="46"/>
      <c r="AF757" s="46"/>
      <c r="AG757" s="46"/>
      <c r="AH757" s="46"/>
      <c r="AI757" s="46"/>
      <c r="AJ757" s="46"/>
      <c r="AK757" s="46"/>
      <c r="AL757" s="46"/>
      <c r="AM757" s="46"/>
      <c r="AN757" s="46"/>
      <c r="AO757" s="46"/>
      <c r="AP757" s="46"/>
      <c r="AQ757" s="46"/>
      <c r="AR757" s="46"/>
      <c r="AS757" s="46"/>
      <c r="AT757" s="46"/>
      <c r="AU757" s="46"/>
      <c r="AV757" s="46"/>
      <c r="AW757" s="46"/>
      <c r="AX757" s="46"/>
      <c r="AY757" s="46"/>
      <c r="AZ757" s="46"/>
      <c r="BA757" s="46"/>
      <c r="BB757" s="46"/>
      <c r="BC757" s="46"/>
      <c r="BD757" s="46"/>
      <c r="BE757" s="46"/>
      <c r="BF757" s="46"/>
      <c r="BG757" s="46"/>
      <c r="BH757" s="46"/>
      <c r="BI757" s="48"/>
      <c r="BJ757" s="48"/>
      <c r="BK757" s="48"/>
      <c r="BL757" s="48"/>
      <c r="BM757" s="48"/>
      <c r="BN757" s="48"/>
      <c r="BO757" s="48"/>
      <c r="BP757" s="48"/>
      <c r="BQ757" s="48"/>
      <c r="BR757" s="48"/>
      <c r="BS757" s="48"/>
      <c r="BT757" s="48"/>
      <c r="BU757" s="48"/>
      <c r="BV757" s="48"/>
      <c r="BW757" s="48"/>
      <c r="BX757" s="48"/>
      <c r="BY757" s="48"/>
      <c r="BZ757" s="48"/>
      <c r="CA757" s="48"/>
      <c r="CB757" s="48"/>
      <c r="CC757" s="48"/>
      <c r="CD757" s="48"/>
      <c r="CE757" s="48"/>
      <c r="CF757" s="48"/>
      <c r="CG757" s="48"/>
      <c r="CH757" s="48"/>
      <c r="CI757" s="48"/>
      <c r="CJ757" s="48"/>
      <c r="CK757" s="48"/>
      <c r="CL757" s="48"/>
      <c r="CM757" s="48"/>
      <c r="CN757" s="48"/>
      <c r="CO757" s="48"/>
      <c r="CP757" s="48"/>
      <c r="CQ757" s="48"/>
      <c r="CR757" s="48"/>
      <c r="CS757" s="48"/>
      <c r="CT757" s="48"/>
      <c r="CU757" s="48"/>
      <c r="CV757" s="48"/>
      <c r="CW757" s="48"/>
      <c r="CX757" s="48"/>
      <c r="CY757" s="48"/>
      <c r="CZ757" s="48"/>
      <c r="DA757" s="48"/>
      <c r="DB757" s="48"/>
      <c r="DC757" s="48"/>
      <c r="DD757" s="48"/>
      <c r="DE757" s="48"/>
      <c r="DF757" s="48"/>
      <c r="DG757" s="48"/>
      <c r="DH757" s="48"/>
      <c r="DI757" s="48"/>
      <c r="DJ757" s="48"/>
      <c r="DK757" s="48"/>
      <c r="DL757" s="48"/>
      <c r="DM757" s="48"/>
      <c r="DN757" s="48"/>
      <c r="DO757" s="48"/>
      <c r="DP757" s="48"/>
    </row>
    <row r="758" spans="1:120" ht="18.75" x14ac:dyDescent="0.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  <c r="AA758" s="46"/>
      <c r="AB758" s="46"/>
      <c r="AC758" s="46"/>
      <c r="AD758" s="46"/>
      <c r="AE758" s="46"/>
      <c r="AF758" s="46"/>
      <c r="AG758" s="46"/>
      <c r="AH758" s="46"/>
      <c r="AI758" s="46"/>
      <c r="AJ758" s="46"/>
      <c r="AK758" s="46"/>
      <c r="AL758" s="46"/>
      <c r="AM758" s="46"/>
      <c r="AN758" s="46"/>
      <c r="AO758" s="46"/>
      <c r="AP758" s="46"/>
      <c r="AQ758" s="46"/>
      <c r="AR758" s="46"/>
      <c r="AS758" s="46"/>
      <c r="AT758" s="46"/>
      <c r="AU758" s="46"/>
      <c r="AV758" s="46"/>
      <c r="AW758" s="46"/>
      <c r="AX758" s="46"/>
      <c r="AY758" s="46"/>
      <c r="AZ758" s="46"/>
      <c r="BA758" s="46"/>
      <c r="BB758" s="46"/>
      <c r="BC758" s="46"/>
      <c r="BD758" s="46"/>
      <c r="BE758" s="46"/>
      <c r="BF758" s="46"/>
      <c r="BG758" s="46"/>
      <c r="BH758" s="46"/>
      <c r="BI758" s="48"/>
      <c r="BJ758" s="48"/>
      <c r="BK758" s="48"/>
      <c r="BL758" s="48"/>
      <c r="BM758" s="48"/>
      <c r="BN758" s="48"/>
      <c r="BO758" s="48"/>
      <c r="BP758" s="48"/>
      <c r="BQ758" s="48"/>
      <c r="BR758" s="48"/>
      <c r="BS758" s="48"/>
      <c r="BT758" s="48"/>
      <c r="BU758" s="48"/>
      <c r="BV758" s="48"/>
      <c r="BW758" s="48"/>
      <c r="BX758" s="48"/>
      <c r="BY758" s="48"/>
      <c r="BZ758" s="48"/>
      <c r="CA758" s="48"/>
      <c r="CB758" s="48"/>
      <c r="CC758" s="48"/>
      <c r="CD758" s="48"/>
      <c r="CE758" s="48"/>
      <c r="CF758" s="48"/>
      <c r="CG758" s="48"/>
      <c r="CH758" s="48"/>
      <c r="CI758" s="48"/>
      <c r="CJ758" s="48"/>
      <c r="CK758" s="48"/>
      <c r="CL758" s="48"/>
      <c r="CM758" s="48"/>
      <c r="CN758" s="48"/>
      <c r="CO758" s="48"/>
      <c r="CP758" s="48"/>
      <c r="CQ758" s="48"/>
      <c r="CR758" s="48"/>
      <c r="CS758" s="48"/>
      <c r="CT758" s="48"/>
      <c r="CU758" s="48"/>
      <c r="CV758" s="48"/>
      <c r="CW758" s="48"/>
      <c r="CX758" s="48"/>
      <c r="CY758" s="48"/>
      <c r="CZ758" s="48"/>
      <c r="DA758" s="48"/>
      <c r="DB758" s="48"/>
      <c r="DC758" s="48"/>
      <c r="DD758" s="48"/>
      <c r="DE758" s="48"/>
      <c r="DF758" s="48"/>
      <c r="DG758" s="48"/>
      <c r="DH758" s="48"/>
      <c r="DI758" s="48"/>
      <c r="DJ758" s="48"/>
      <c r="DK758" s="48"/>
      <c r="DL758" s="48"/>
      <c r="DM758" s="48"/>
      <c r="DN758" s="48"/>
      <c r="DO758" s="48"/>
      <c r="DP758" s="48"/>
    </row>
    <row r="759" spans="1:120" ht="18.75" x14ac:dyDescent="0.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  <c r="AA759" s="46"/>
      <c r="AB759" s="46"/>
      <c r="AC759" s="46"/>
      <c r="AD759" s="46"/>
      <c r="AE759" s="46"/>
      <c r="AF759" s="46"/>
      <c r="AG759" s="46"/>
      <c r="AH759" s="46"/>
      <c r="AI759" s="46"/>
      <c r="AJ759" s="46"/>
      <c r="AK759" s="46"/>
      <c r="AL759" s="46"/>
      <c r="AM759" s="46"/>
      <c r="AN759" s="46"/>
      <c r="AO759" s="46"/>
      <c r="AP759" s="46"/>
      <c r="AQ759" s="46"/>
      <c r="AR759" s="46"/>
      <c r="AS759" s="46"/>
      <c r="AT759" s="46"/>
      <c r="AU759" s="46"/>
      <c r="AV759" s="46"/>
      <c r="AW759" s="46"/>
      <c r="AX759" s="46"/>
      <c r="AY759" s="46"/>
      <c r="AZ759" s="46"/>
      <c r="BA759" s="46"/>
      <c r="BB759" s="46"/>
      <c r="BC759" s="46"/>
      <c r="BD759" s="46"/>
      <c r="BE759" s="46"/>
      <c r="BF759" s="46"/>
      <c r="BG759" s="46"/>
      <c r="BH759" s="46"/>
      <c r="BI759" s="48"/>
      <c r="BJ759" s="48"/>
      <c r="BK759" s="48"/>
      <c r="BL759" s="48"/>
      <c r="BM759" s="48"/>
      <c r="BN759" s="48"/>
      <c r="BO759" s="48"/>
      <c r="BP759" s="48"/>
      <c r="BQ759" s="48"/>
      <c r="BR759" s="48"/>
      <c r="BS759" s="48"/>
      <c r="BT759" s="48"/>
      <c r="BU759" s="48"/>
      <c r="BV759" s="48"/>
      <c r="BW759" s="48"/>
      <c r="BX759" s="48"/>
      <c r="BY759" s="48"/>
      <c r="BZ759" s="48"/>
      <c r="CA759" s="48"/>
      <c r="CB759" s="48"/>
      <c r="CC759" s="48"/>
      <c r="CD759" s="48"/>
      <c r="CE759" s="48"/>
      <c r="CF759" s="48"/>
      <c r="CG759" s="48"/>
      <c r="CH759" s="48"/>
      <c r="CI759" s="48"/>
      <c r="CJ759" s="48"/>
      <c r="CK759" s="48"/>
      <c r="CL759" s="48"/>
      <c r="CM759" s="48"/>
      <c r="CN759" s="48"/>
      <c r="CO759" s="48"/>
      <c r="CP759" s="48"/>
      <c r="CQ759" s="48"/>
      <c r="CR759" s="48"/>
      <c r="CS759" s="48"/>
      <c r="CT759" s="48"/>
      <c r="CU759" s="48"/>
      <c r="CV759" s="48"/>
      <c r="CW759" s="48"/>
      <c r="CX759" s="48"/>
      <c r="CY759" s="48"/>
      <c r="CZ759" s="48"/>
      <c r="DA759" s="48"/>
      <c r="DB759" s="48"/>
      <c r="DC759" s="48"/>
      <c r="DD759" s="48"/>
      <c r="DE759" s="48"/>
      <c r="DF759" s="48"/>
      <c r="DG759" s="48"/>
      <c r="DH759" s="48"/>
      <c r="DI759" s="48"/>
      <c r="DJ759" s="48"/>
      <c r="DK759" s="48"/>
      <c r="DL759" s="48"/>
      <c r="DM759" s="48"/>
      <c r="DN759" s="48"/>
      <c r="DO759" s="48"/>
      <c r="DP759" s="48"/>
    </row>
    <row r="760" spans="1:120" ht="18.75" x14ac:dyDescent="0.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  <c r="AA760" s="46"/>
      <c r="AB760" s="46"/>
      <c r="AC760" s="46"/>
      <c r="AD760" s="46"/>
      <c r="AE760" s="46"/>
      <c r="AF760" s="46"/>
      <c r="AG760" s="46"/>
      <c r="AH760" s="46"/>
      <c r="AI760" s="46"/>
      <c r="AJ760" s="46"/>
      <c r="AK760" s="46"/>
      <c r="AL760" s="46"/>
      <c r="AM760" s="46"/>
      <c r="AN760" s="46"/>
      <c r="AO760" s="46"/>
      <c r="AP760" s="46"/>
      <c r="AQ760" s="46"/>
      <c r="AR760" s="46"/>
      <c r="AS760" s="46"/>
      <c r="AT760" s="46"/>
      <c r="AU760" s="46"/>
      <c r="AV760" s="46"/>
      <c r="AW760" s="46"/>
      <c r="AX760" s="46"/>
      <c r="AY760" s="46"/>
      <c r="AZ760" s="46"/>
      <c r="BA760" s="46"/>
      <c r="BB760" s="46"/>
      <c r="BC760" s="46"/>
      <c r="BD760" s="46"/>
      <c r="BE760" s="46"/>
      <c r="BF760" s="46"/>
      <c r="BG760" s="46"/>
      <c r="BH760" s="46"/>
      <c r="BI760" s="48"/>
      <c r="BJ760" s="48"/>
      <c r="BK760" s="48"/>
      <c r="BL760" s="48"/>
      <c r="BM760" s="48"/>
      <c r="BN760" s="48"/>
      <c r="BO760" s="48"/>
      <c r="BP760" s="48"/>
      <c r="BQ760" s="48"/>
      <c r="BR760" s="48"/>
      <c r="BS760" s="48"/>
      <c r="BT760" s="48"/>
      <c r="BU760" s="48"/>
      <c r="BV760" s="48"/>
      <c r="BW760" s="48"/>
      <c r="BX760" s="48"/>
      <c r="BY760" s="48"/>
      <c r="BZ760" s="48"/>
      <c r="CA760" s="48"/>
      <c r="CB760" s="48"/>
      <c r="CC760" s="48"/>
      <c r="CD760" s="48"/>
      <c r="CE760" s="48"/>
      <c r="CF760" s="48"/>
      <c r="CG760" s="48"/>
      <c r="CH760" s="48"/>
      <c r="CI760" s="48"/>
      <c r="CJ760" s="48"/>
      <c r="CK760" s="48"/>
      <c r="CL760" s="48"/>
      <c r="CM760" s="48"/>
      <c r="CN760" s="48"/>
      <c r="CO760" s="48"/>
      <c r="CP760" s="48"/>
      <c r="CQ760" s="48"/>
      <c r="CR760" s="48"/>
      <c r="CS760" s="48"/>
      <c r="CT760" s="48"/>
      <c r="CU760" s="48"/>
      <c r="CV760" s="48"/>
      <c r="CW760" s="48"/>
      <c r="CX760" s="48"/>
      <c r="CY760" s="48"/>
      <c r="CZ760" s="48"/>
      <c r="DA760" s="48"/>
      <c r="DB760" s="48"/>
      <c r="DC760" s="48"/>
      <c r="DD760" s="48"/>
      <c r="DE760" s="48"/>
      <c r="DF760" s="48"/>
      <c r="DG760" s="48"/>
      <c r="DH760" s="48"/>
      <c r="DI760" s="48"/>
      <c r="DJ760" s="48"/>
      <c r="DK760" s="48"/>
      <c r="DL760" s="48"/>
      <c r="DM760" s="48"/>
      <c r="DN760" s="48"/>
      <c r="DO760" s="48"/>
      <c r="DP760" s="48"/>
    </row>
    <row r="761" spans="1:120" ht="18.75" x14ac:dyDescent="0.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  <c r="AA761" s="46"/>
      <c r="AB761" s="46"/>
      <c r="AC761" s="46"/>
      <c r="AD761" s="46"/>
      <c r="AE761" s="46"/>
      <c r="AF761" s="46"/>
      <c r="AG761" s="46"/>
      <c r="AH761" s="46"/>
      <c r="AI761" s="46"/>
      <c r="AJ761" s="46"/>
      <c r="AK761" s="46"/>
      <c r="AL761" s="46"/>
      <c r="AM761" s="46"/>
      <c r="AN761" s="46"/>
      <c r="AO761" s="46"/>
      <c r="AP761" s="46"/>
      <c r="AQ761" s="46"/>
      <c r="AR761" s="46"/>
      <c r="AS761" s="46"/>
      <c r="AT761" s="46"/>
      <c r="AU761" s="46"/>
      <c r="AV761" s="46"/>
      <c r="AW761" s="46"/>
      <c r="AX761" s="46"/>
      <c r="AY761" s="46"/>
      <c r="AZ761" s="46"/>
      <c r="BA761" s="46"/>
      <c r="BB761" s="46"/>
      <c r="BC761" s="46"/>
      <c r="BD761" s="46"/>
      <c r="BE761" s="46"/>
      <c r="BF761" s="46"/>
      <c r="BG761" s="46"/>
      <c r="BH761" s="46"/>
      <c r="BI761" s="48"/>
      <c r="BJ761" s="48"/>
      <c r="BK761" s="48"/>
      <c r="BL761" s="48"/>
      <c r="BM761" s="48"/>
      <c r="BN761" s="48"/>
      <c r="BO761" s="48"/>
      <c r="BP761" s="48"/>
      <c r="BQ761" s="48"/>
      <c r="BR761" s="48"/>
      <c r="BS761" s="48"/>
      <c r="BT761" s="48"/>
      <c r="BU761" s="48"/>
      <c r="BV761" s="48"/>
      <c r="BW761" s="48"/>
      <c r="BX761" s="48"/>
      <c r="BY761" s="48"/>
      <c r="BZ761" s="48"/>
      <c r="CA761" s="48"/>
      <c r="CB761" s="48"/>
      <c r="CC761" s="48"/>
      <c r="CD761" s="48"/>
      <c r="CE761" s="48"/>
      <c r="CF761" s="48"/>
      <c r="CG761" s="48"/>
      <c r="CH761" s="48"/>
      <c r="CI761" s="48"/>
      <c r="CJ761" s="48"/>
      <c r="CK761" s="48"/>
      <c r="CL761" s="48"/>
      <c r="CM761" s="48"/>
      <c r="CN761" s="48"/>
      <c r="CO761" s="48"/>
      <c r="CP761" s="48"/>
      <c r="CQ761" s="48"/>
      <c r="CR761" s="48"/>
      <c r="CS761" s="48"/>
      <c r="CT761" s="48"/>
      <c r="CU761" s="48"/>
      <c r="CV761" s="48"/>
      <c r="CW761" s="48"/>
      <c r="CX761" s="48"/>
      <c r="CY761" s="48"/>
      <c r="CZ761" s="48"/>
      <c r="DA761" s="48"/>
      <c r="DB761" s="48"/>
      <c r="DC761" s="48"/>
      <c r="DD761" s="48"/>
      <c r="DE761" s="48"/>
      <c r="DF761" s="48"/>
      <c r="DG761" s="48"/>
      <c r="DH761" s="48"/>
      <c r="DI761" s="48"/>
      <c r="DJ761" s="48"/>
      <c r="DK761" s="48"/>
      <c r="DL761" s="48"/>
      <c r="DM761" s="48"/>
      <c r="DN761" s="48"/>
      <c r="DO761" s="48"/>
      <c r="DP761" s="48"/>
    </row>
    <row r="762" spans="1:120" ht="18.75" x14ac:dyDescent="0.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  <c r="AA762" s="46"/>
      <c r="AB762" s="46"/>
      <c r="AC762" s="46"/>
      <c r="AD762" s="46"/>
      <c r="AE762" s="46"/>
      <c r="AF762" s="46"/>
      <c r="AG762" s="46"/>
      <c r="AH762" s="46"/>
      <c r="AI762" s="46"/>
      <c r="AJ762" s="46"/>
      <c r="AK762" s="46"/>
      <c r="AL762" s="46"/>
      <c r="AM762" s="46"/>
      <c r="AN762" s="46"/>
      <c r="AO762" s="46"/>
      <c r="AP762" s="46"/>
      <c r="AQ762" s="46"/>
      <c r="AR762" s="46"/>
      <c r="AS762" s="46"/>
      <c r="AT762" s="46"/>
      <c r="AU762" s="46"/>
      <c r="AV762" s="46"/>
      <c r="AW762" s="46"/>
      <c r="AX762" s="46"/>
      <c r="AY762" s="46"/>
      <c r="AZ762" s="46"/>
      <c r="BA762" s="46"/>
      <c r="BB762" s="46"/>
      <c r="BC762" s="46"/>
      <c r="BD762" s="46"/>
      <c r="BE762" s="46"/>
      <c r="BF762" s="46"/>
      <c r="BG762" s="46"/>
      <c r="BH762" s="46"/>
      <c r="BI762" s="48"/>
      <c r="BJ762" s="48"/>
      <c r="BK762" s="48"/>
      <c r="BL762" s="48"/>
      <c r="BM762" s="48"/>
      <c r="BN762" s="48"/>
      <c r="BO762" s="48"/>
      <c r="BP762" s="48"/>
      <c r="BQ762" s="48"/>
      <c r="BR762" s="48"/>
      <c r="BS762" s="48"/>
      <c r="BT762" s="48"/>
      <c r="BU762" s="48"/>
      <c r="BV762" s="48"/>
      <c r="BW762" s="48"/>
      <c r="BX762" s="48"/>
      <c r="BY762" s="48"/>
      <c r="BZ762" s="48"/>
      <c r="CA762" s="48"/>
      <c r="CB762" s="48"/>
      <c r="CC762" s="48"/>
      <c r="CD762" s="48"/>
      <c r="CE762" s="48"/>
      <c r="CF762" s="48"/>
      <c r="CG762" s="48"/>
      <c r="CH762" s="48"/>
      <c r="CI762" s="48"/>
      <c r="CJ762" s="48"/>
      <c r="CK762" s="48"/>
      <c r="CL762" s="48"/>
      <c r="CM762" s="48"/>
      <c r="CN762" s="48"/>
      <c r="CO762" s="48"/>
      <c r="CP762" s="48"/>
      <c r="CQ762" s="48"/>
      <c r="CR762" s="48"/>
      <c r="CS762" s="48"/>
      <c r="CT762" s="48"/>
      <c r="CU762" s="48"/>
      <c r="CV762" s="48"/>
      <c r="CW762" s="48"/>
      <c r="CX762" s="48"/>
      <c r="CY762" s="48"/>
      <c r="CZ762" s="48"/>
      <c r="DA762" s="48"/>
      <c r="DB762" s="48"/>
      <c r="DC762" s="48"/>
      <c r="DD762" s="48"/>
      <c r="DE762" s="48"/>
      <c r="DF762" s="48"/>
      <c r="DG762" s="48"/>
      <c r="DH762" s="48"/>
      <c r="DI762" s="48"/>
      <c r="DJ762" s="48"/>
      <c r="DK762" s="48"/>
      <c r="DL762" s="48"/>
      <c r="DM762" s="48"/>
      <c r="DN762" s="48"/>
      <c r="DO762" s="48"/>
      <c r="DP762" s="48"/>
    </row>
    <row r="763" spans="1:120" ht="18.75" x14ac:dyDescent="0.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  <c r="AA763" s="46"/>
      <c r="AB763" s="46"/>
      <c r="AC763" s="46"/>
      <c r="AD763" s="46"/>
      <c r="AE763" s="46"/>
      <c r="AF763" s="46"/>
      <c r="AG763" s="46"/>
      <c r="AH763" s="46"/>
      <c r="AI763" s="46"/>
      <c r="AJ763" s="46"/>
      <c r="AK763" s="46"/>
      <c r="AL763" s="46"/>
      <c r="AM763" s="46"/>
      <c r="AN763" s="46"/>
      <c r="AO763" s="46"/>
      <c r="AP763" s="46"/>
      <c r="AQ763" s="46"/>
      <c r="AR763" s="46"/>
      <c r="AS763" s="46"/>
      <c r="AT763" s="46"/>
      <c r="AU763" s="46"/>
      <c r="AV763" s="46"/>
      <c r="AW763" s="46"/>
      <c r="AX763" s="46"/>
      <c r="AY763" s="46"/>
      <c r="AZ763" s="46"/>
      <c r="BA763" s="46"/>
      <c r="BB763" s="46"/>
      <c r="BC763" s="46"/>
      <c r="BD763" s="46"/>
      <c r="BE763" s="46"/>
      <c r="BF763" s="46"/>
      <c r="BG763" s="46"/>
      <c r="BH763" s="46"/>
      <c r="BI763" s="48"/>
      <c r="BJ763" s="48"/>
      <c r="BK763" s="48"/>
      <c r="BL763" s="48"/>
      <c r="BM763" s="48"/>
      <c r="BN763" s="48"/>
      <c r="BO763" s="48"/>
      <c r="BP763" s="48"/>
      <c r="BQ763" s="48"/>
      <c r="BR763" s="48"/>
      <c r="BS763" s="48"/>
      <c r="BT763" s="48"/>
      <c r="BU763" s="48"/>
      <c r="BV763" s="48"/>
      <c r="BW763" s="48"/>
      <c r="BX763" s="48"/>
      <c r="BY763" s="48"/>
      <c r="BZ763" s="48"/>
      <c r="CA763" s="48"/>
      <c r="CB763" s="48"/>
      <c r="CC763" s="48"/>
      <c r="CD763" s="48"/>
      <c r="CE763" s="48"/>
      <c r="CF763" s="48"/>
      <c r="CG763" s="48"/>
      <c r="CH763" s="48"/>
      <c r="CI763" s="48"/>
      <c r="CJ763" s="48"/>
      <c r="CK763" s="48"/>
      <c r="CL763" s="48"/>
      <c r="CM763" s="48"/>
      <c r="CN763" s="48"/>
      <c r="CO763" s="48"/>
      <c r="CP763" s="48"/>
      <c r="CQ763" s="48"/>
      <c r="CR763" s="48"/>
      <c r="CS763" s="48"/>
      <c r="CT763" s="48"/>
      <c r="CU763" s="48"/>
      <c r="CV763" s="48"/>
      <c r="CW763" s="48"/>
      <c r="CX763" s="48"/>
      <c r="CY763" s="48"/>
      <c r="CZ763" s="48"/>
      <c r="DA763" s="48"/>
      <c r="DB763" s="48"/>
      <c r="DC763" s="48"/>
      <c r="DD763" s="48"/>
      <c r="DE763" s="48"/>
      <c r="DF763" s="48"/>
      <c r="DG763" s="48"/>
      <c r="DH763" s="48"/>
      <c r="DI763" s="48"/>
      <c r="DJ763" s="48"/>
      <c r="DK763" s="48"/>
      <c r="DL763" s="48"/>
      <c r="DM763" s="48"/>
      <c r="DN763" s="48"/>
      <c r="DO763" s="48"/>
      <c r="DP763" s="48"/>
    </row>
    <row r="764" spans="1:120" ht="18.75" x14ac:dyDescent="0.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  <c r="AA764" s="46"/>
      <c r="AB764" s="46"/>
      <c r="AC764" s="46"/>
      <c r="AD764" s="46"/>
      <c r="AE764" s="46"/>
      <c r="AF764" s="46"/>
      <c r="AG764" s="46"/>
      <c r="AH764" s="46"/>
      <c r="AI764" s="46"/>
      <c r="AJ764" s="46"/>
      <c r="AK764" s="46"/>
      <c r="AL764" s="46"/>
      <c r="AM764" s="46"/>
      <c r="AN764" s="46"/>
      <c r="AO764" s="46"/>
      <c r="AP764" s="46"/>
      <c r="AQ764" s="46"/>
      <c r="AR764" s="46"/>
      <c r="AS764" s="46"/>
      <c r="AT764" s="46"/>
      <c r="AU764" s="46"/>
      <c r="AV764" s="46"/>
      <c r="AW764" s="46"/>
      <c r="AX764" s="46"/>
      <c r="AY764" s="46"/>
      <c r="AZ764" s="46"/>
      <c r="BA764" s="46"/>
      <c r="BB764" s="46"/>
      <c r="BC764" s="46"/>
      <c r="BD764" s="46"/>
      <c r="BE764" s="46"/>
      <c r="BF764" s="46"/>
      <c r="BG764" s="46"/>
      <c r="BH764" s="46"/>
      <c r="BI764" s="48"/>
      <c r="BJ764" s="48"/>
      <c r="BK764" s="48"/>
      <c r="BL764" s="48"/>
      <c r="BM764" s="48"/>
      <c r="BN764" s="48"/>
      <c r="BO764" s="48"/>
      <c r="BP764" s="48"/>
      <c r="BQ764" s="48"/>
      <c r="BR764" s="48"/>
      <c r="BS764" s="48"/>
      <c r="BT764" s="48"/>
      <c r="BU764" s="48"/>
      <c r="BV764" s="48"/>
      <c r="BW764" s="48"/>
      <c r="BX764" s="48"/>
      <c r="BY764" s="48"/>
      <c r="BZ764" s="48"/>
      <c r="CA764" s="48"/>
      <c r="CB764" s="48"/>
      <c r="CC764" s="48"/>
      <c r="CD764" s="48"/>
      <c r="CE764" s="48"/>
      <c r="CF764" s="48"/>
      <c r="CG764" s="48"/>
      <c r="CH764" s="48"/>
      <c r="CI764" s="48"/>
      <c r="CJ764" s="48"/>
      <c r="CK764" s="48"/>
      <c r="CL764" s="48"/>
      <c r="CM764" s="48"/>
      <c r="CN764" s="48"/>
      <c r="CO764" s="48"/>
      <c r="CP764" s="48"/>
      <c r="CQ764" s="48"/>
      <c r="CR764" s="48"/>
      <c r="CS764" s="48"/>
      <c r="CT764" s="48"/>
      <c r="CU764" s="48"/>
      <c r="CV764" s="48"/>
      <c r="CW764" s="48"/>
      <c r="CX764" s="48"/>
      <c r="CY764" s="48"/>
      <c r="CZ764" s="48"/>
      <c r="DA764" s="48"/>
      <c r="DB764" s="48"/>
      <c r="DC764" s="48"/>
      <c r="DD764" s="48"/>
      <c r="DE764" s="48"/>
      <c r="DF764" s="48"/>
      <c r="DG764" s="48"/>
      <c r="DH764" s="48"/>
      <c r="DI764" s="48"/>
      <c r="DJ764" s="48"/>
      <c r="DK764" s="48"/>
      <c r="DL764" s="48"/>
      <c r="DM764" s="48"/>
      <c r="DN764" s="48"/>
      <c r="DO764" s="48"/>
      <c r="DP764" s="48"/>
    </row>
    <row r="765" spans="1:120" ht="18.75" x14ac:dyDescent="0.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  <c r="AA765" s="46"/>
      <c r="AB765" s="46"/>
      <c r="AC765" s="46"/>
      <c r="AD765" s="46"/>
      <c r="AE765" s="46"/>
      <c r="AF765" s="46"/>
      <c r="AG765" s="46"/>
      <c r="AH765" s="46"/>
      <c r="AI765" s="46"/>
      <c r="AJ765" s="46"/>
      <c r="AK765" s="46"/>
      <c r="AL765" s="46"/>
      <c r="AM765" s="46"/>
      <c r="AN765" s="46"/>
      <c r="AO765" s="46"/>
      <c r="AP765" s="46"/>
      <c r="AQ765" s="46"/>
      <c r="AR765" s="46"/>
      <c r="AS765" s="46"/>
      <c r="AT765" s="46"/>
      <c r="AU765" s="46"/>
      <c r="AV765" s="46"/>
      <c r="AW765" s="46"/>
      <c r="AX765" s="46"/>
      <c r="AY765" s="46"/>
      <c r="AZ765" s="46"/>
      <c r="BA765" s="46"/>
      <c r="BB765" s="46"/>
      <c r="BC765" s="46"/>
      <c r="BD765" s="46"/>
      <c r="BE765" s="46"/>
      <c r="BF765" s="46"/>
      <c r="BG765" s="46"/>
      <c r="BH765" s="46"/>
      <c r="BI765" s="48"/>
      <c r="BJ765" s="48"/>
      <c r="BK765" s="48"/>
      <c r="BL765" s="48"/>
      <c r="BM765" s="48"/>
      <c r="BN765" s="48"/>
      <c r="BO765" s="48"/>
      <c r="BP765" s="48"/>
      <c r="BQ765" s="48"/>
      <c r="BR765" s="48"/>
      <c r="BS765" s="48"/>
      <c r="BT765" s="48"/>
      <c r="BU765" s="48"/>
      <c r="BV765" s="48"/>
      <c r="BW765" s="48"/>
      <c r="BX765" s="48"/>
      <c r="BY765" s="48"/>
      <c r="BZ765" s="48"/>
      <c r="CA765" s="48"/>
      <c r="CB765" s="48"/>
      <c r="CC765" s="48"/>
      <c r="CD765" s="48"/>
      <c r="CE765" s="48"/>
      <c r="CF765" s="48"/>
      <c r="CG765" s="48"/>
      <c r="CH765" s="48"/>
      <c r="CI765" s="48"/>
      <c r="CJ765" s="48"/>
      <c r="CK765" s="48"/>
      <c r="CL765" s="48"/>
      <c r="CM765" s="48"/>
      <c r="CN765" s="48"/>
      <c r="CO765" s="48"/>
      <c r="CP765" s="48"/>
      <c r="CQ765" s="48"/>
      <c r="CR765" s="48"/>
      <c r="CS765" s="48"/>
      <c r="CT765" s="48"/>
      <c r="CU765" s="48"/>
      <c r="CV765" s="48"/>
      <c r="CW765" s="48"/>
      <c r="CX765" s="48"/>
      <c r="CY765" s="48"/>
      <c r="CZ765" s="48"/>
      <c r="DA765" s="48"/>
      <c r="DB765" s="48"/>
      <c r="DC765" s="48"/>
      <c r="DD765" s="48"/>
      <c r="DE765" s="48"/>
      <c r="DF765" s="48"/>
      <c r="DG765" s="48"/>
      <c r="DH765" s="48"/>
      <c r="DI765" s="48"/>
      <c r="DJ765" s="48"/>
      <c r="DK765" s="48"/>
      <c r="DL765" s="48"/>
      <c r="DM765" s="48"/>
      <c r="DN765" s="48"/>
      <c r="DO765" s="48"/>
      <c r="DP765" s="48"/>
    </row>
    <row r="766" spans="1:120" ht="18.75" x14ac:dyDescent="0.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  <c r="AA766" s="46"/>
      <c r="AB766" s="46"/>
      <c r="AC766" s="46"/>
      <c r="AD766" s="46"/>
      <c r="AE766" s="46"/>
      <c r="AF766" s="46"/>
      <c r="AG766" s="46"/>
      <c r="AH766" s="46"/>
      <c r="AI766" s="46"/>
      <c r="AJ766" s="46"/>
      <c r="AK766" s="46"/>
      <c r="AL766" s="46"/>
      <c r="AM766" s="46"/>
      <c r="AN766" s="46"/>
      <c r="AO766" s="46"/>
      <c r="AP766" s="46"/>
      <c r="AQ766" s="46"/>
      <c r="AR766" s="46"/>
      <c r="AS766" s="46"/>
      <c r="AT766" s="46"/>
      <c r="AU766" s="46"/>
      <c r="AV766" s="46"/>
      <c r="AW766" s="46"/>
      <c r="AX766" s="46"/>
      <c r="AY766" s="46"/>
      <c r="AZ766" s="46"/>
      <c r="BA766" s="46"/>
      <c r="BB766" s="46"/>
      <c r="BC766" s="46"/>
      <c r="BD766" s="46"/>
      <c r="BE766" s="46"/>
      <c r="BF766" s="46"/>
      <c r="BG766" s="46"/>
      <c r="BH766" s="46"/>
      <c r="BI766" s="48"/>
      <c r="BJ766" s="48"/>
      <c r="BK766" s="48"/>
      <c r="BL766" s="48"/>
      <c r="BM766" s="48"/>
      <c r="BN766" s="48"/>
      <c r="BO766" s="48"/>
      <c r="BP766" s="48"/>
      <c r="BQ766" s="48"/>
      <c r="BR766" s="48"/>
      <c r="BS766" s="48"/>
      <c r="BT766" s="48"/>
      <c r="BU766" s="48"/>
      <c r="BV766" s="48"/>
      <c r="BW766" s="48"/>
      <c r="BX766" s="48"/>
      <c r="BY766" s="48"/>
      <c r="BZ766" s="48"/>
      <c r="CA766" s="48"/>
      <c r="CB766" s="48"/>
      <c r="CC766" s="48"/>
      <c r="CD766" s="48"/>
      <c r="CE766" s="48"/>
      <c r="CF766" s="48"/>
      <c r="CG766" s="48"/>
      <c r="CH766" s="48"/>
      <c r="CI766" s="48"/>
      <c r="CJ766" s="48"/>
      <c r="CK766" s="48"/>
      <c r="CL766" s="48"/>
      <c r="CM766" s="48"/>
      <c r="CN766" s="48"/>
      <c r="CO766" s="48"/>
      <c r="CP766" s="48"/>
      <c r="CQ766" s="48"/>
      <c r="CR766" s="48"/>
      <c r="CS766" s="48"/>
      <c r="CT766" s="48"/>
      <c r="CU766" s="48"/>
      <c r="CV766" s="48"/>
      <c r="CW766" s="48"/>
      <c r="CX766" s="48"/>
      <c r="CY766" s="48"/>
      <c r="CZ766" s="48"/>
      <c r="DA766" s="48"/>
      <c r="DB766" s="48"/>
      <c r="DC766" s="48"/>
      <c r="DD766" s="48"/>
      <c r="DE766" s="48"/>
      <c r="DF766" s="48"/>
      <c r="DG766" s="48"/>
      <c r="DH766" s="48"/>
      <c r="DI766" s="48"/>
      <c r="DJ766" s="48"/>
      <c r="DK766" s="48"/>
      <c r="DL766" s="48"/>
      <c r="DM766" s="48"/>
      <c r="DN766" s="48"/>
      <c r="DO766" s="48"/>
      <c r="DP766" s="48"/>
    </row>
    <row r="767" spans="1:120" ht="18.75" x14ac:dyDescent="0.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  <c r="AA767" s="46"/>
      <c r="AB767" s="46"/>
      <c r="AC767" s="46"/>
      <c r="AD767" s="46"/>
      <c r="AE767" s="46"/>
      <c r="AF767" s="46"/>
      <c r="AG767" s="46"/>
      <c r="AH767" s="46"/>
      <c r="AI767" s="46"/>
      <c r="AJ767" s="46"/>
      <c r="AK767" s="46"/>
      <c r="AL767" s="46"/>
      <c r="AM767" s="46"/>
      <c r="AN767" s="46"/>
      <c r="AO767" s="46"/>
      <c r="AP767" s="46"/>
      <c r="AQ767" s="46"/>
      <c r="AR767" s="46"/>
      <c r="AS767" s="46"/>
      <c r="AT767" s="46"/>
      <c r="AU767" s="46"/>
      <c r="AV767" s="46"/>
      <c r="AW767" s="46"/>
      <c r="AX767" s="46"/>
      <c r="AY767" s="46"/>
      <c r="AZ767" s="46"/>
      <c r="BA767" s="46"/>
      <c r="BB767" s="46"/>
      <c r="BC767" s="46"/>
      <c r="BD767" s="46"/>
      <c r="BE767" s="46"/>
      <c r="BF767" s="46"/>
      <c r="BG767" s="46"/>
      <c r="BH767" s="46"/>
      <c r="BI767" s="48"/>
      <c r="BJ767" s="48"/>
      <c r="BK767" s="48"/>
      <c r="BL767" s="48"/>
      <c r="BM767" s="48"/>
      <c r="BN767" s="48"/>
      <c r="BO767" s="48"/>
      <c r="BP767" s="48"/>
      <c r="BQ767" s="48"/>
      <c r="BR767" s="48"/>
      <c r="BS767" s="48"/>
      <c r="BT767" s="48"/>
      <c r="BU767" s="48"/>
      <c r="BV767" s="48"/>
      <c r="BW767" s="48"/>
      <c r="BX767" s="48"/>
      <c r="BY767" s="48"/>
      <c r="BZ767" s="48"/>
      <c r="CA767" s="48"/>
      <c r="CB767" s="48"/>
      <c r="CC767" s="48"/>
      <c r="CD767" s="48"/>
      <c r="CE767" s="48"/>
      <c r="CF767" s="48"/>
      <c r="CG767" s="48"/>
      <c r="CH767" s="48"/>
      <c r="CI767" s="48"/>
      <c r="CJ767" s="48"/>
      <c r="CK767" s="48"/>
      <c r="CL767" s="48"/>
      <c r="CM767" s="48"/>
      <c r="CN767" s="48"/>
      <c r="CO767" s="48"/>
      <c r="CP767" s="48"/>
      <c r="CQ767" s="48"/>
      <c r="CR767" s="48"/>
      <c r="CS767" s="48"/>
      <c r="CT767" s="48"/>
      <c r="CU767" s="48"/>
      <c r="CV767" s="48"/>
      <c r="CW767" s="48"/>
      <c r="CX767" s="48"/>
      <c r="CY767" s="48"/>
      <c r="CZ767" s="48"/>
      <c r="DA767" s="48"/>
      <c r="DB767" s="48"/>
      <c r="DC767" s="48"/>
      <c r="DD767" s="48"/>
      <c r="DE767" s="48"/>
      <c r="DF767" s="48"/>
      <c r="DG767" s="48"/>
      <c r="DH767" s="48"/>
      <c r="DI767" s="48"/>
      <c r="DJ767" s="48"/>
      <c r="DK767" s="48"/>
      <c r="DL767" s="48"/>
      <c r="DM767" s="48"/>
      <c r="DN767" s="48"/>
      <c r="DO767" s="48"/>
      <c r="DP767" s="48"/>
    </row>
    <row r="768" spans="1:120" ht="18.75" x14ac:dyDescent="0.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  <c r="AA768" s="46"/>
      <c r="AB768" s="46"/>
      <c r="AC768" s="46"/>
      <c r="AD768" s="46"/>
      <c r="AE768" s="46"/>
      <c r="AF768" s="46"/>
      <c r="AG768" s="46"/>
      <c r="AH768" s="46"/>
      <c r="AI768" s="46"/>
      <c r="AJ768" s="46"/>
      <c r="AK768" s="46"/>
      <c r="AL768" s="46"/>
      <c r="AM768" s="46"/>
      <c r="AN768" s="46"/>
      <c r="AO768" s="46"/>
      <c r="AP768" s="46"/>
      <c r="AQ768" s="46"/>
      <c r="AR768" s="46"/>
      <c r="AS768" s="46"/>
      <c r="AT768" s="46"/>
      <c r="AU768" s="46"/>
      <c r="AV768" s="46"/>
      <c r="AW768" s="46"/>
      <c r="AX768" s="46"/>
      <c r="AY768" s="46"/>
      <c r="AZ768" s="46"/>
      <c r="BA768" s="46"/>
      <c r="BB768" s="46"/>
      <c r="BC768" s="46"/>
      <c r="BD768" s="46"/>
      <c r="BE768" s="46"/>
      <c r="BF768" s="46"/>
      <c r="BG768" s="46"/>
      <c r="BH768" s="46"/>
      <c r="BI768" s="48"/>
      <c r="BJ768" s="48"/>
      <c r="BK768" s="48"/>
      <c r="BL768" s="48"/>
      <c r="BM768" s="48"/>
      <c r="BN768" s="48"/>
      <c r="BO768" s="48"/>
      <c r="BP768" s="48"/>
      <c r="BQ768" s="48"/>
      <c r="BR768" s="48"/>
      <c r="BS768" s="48"/>
      <c r="BT768" s="48"/>
      <c r="BU768" s="48"/>
      <c r="BV768" s="48"/>
      <c r="BW768" s="48"/>
      <c r="BX768" s="48"/>
      <c r="BY768" s="48"/>
      <c r="BZ768" s="48"/>
      <c r="CA768" s="48"/>
      <c r="CB768" s="48"/>
      <c r="CC768" s="48"/>
      <c r="CD768" s="48"/>
      <c r="CE768" s="48"/>
      <c r="CF768" s="48"/>
      <c r="CG768" s="48"/>
      <c r="CH768" s="48"/>
      <c r="CI768" s="48"/>
      <c r="CJ768" s="48"/>
      <c r="CK768" s="48"/>
      <c r="CL768" s="48"/>
      <c r="CM768" s="48"/>
      <c r="CN768" s="48"/>
      <c r="CO768" s="48"/>
      <c r="CP768" s="48"/>
      <c r="CQ768" s="48"/>
      <c r="CR768" s="48"/>
      <c r="CS768" s="48"/>
      <c r="CT768" s="48"/>
      <c r="CU768" s="48"/>
      <c r="CV768" s="48"/>
      <c r="CW768" s="48"/>
      <c r="CX768" s="48"/>
      <c r="CY768" s="48"/>
      <c r="CZ768" s="48"/>
      <c r="DA768" s="48"/>
      <c r="DB768" s="48"/>
      <c r="DC768" s="48"/>
      <c r="DD768" s="48"/>
      <c r="DE768" s="48"/>
      <c r="DF768" s="48"/>
      <c r="DG768" s="48"/>
      <c r="DH768" s="48"/>
      <c r="DI768" s="48"/>
      <c r="DJ768" s="48"/>
      <c r="DK768" s="48"/>
      <c r="DL768" s="48"/>
      <c r="DM768" s="48"/>
      <c r="DN768" s="48"/>
      <c r="DO768" s="48"/>
      <c r="DP768" s="48"/>
    </row>
    <row r="769" spans="1:120" ht="18.75" x14ac:dyDescent="0.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8"/>
      <c r="BJ769" s="48"/>
      <c r="BK769" s="48"/>
      <c r="BL769" s="48"/>
      <c r="BM769" s="48"/>
      <c r="BN769" s="48"/>
      <c r="BO769" s="48"/>
      <c r="BP769" s="48"/>
      <c r="BQ769" s="48"/>
      <c r="BR769" s="48"/>
      <c r="BS769" s="48"/>
      <c r="BT769" s="48"/>
      <c r="BU769" s="48"/>
      <c r="BV769" s="48"/>
      <c r="BW769" s="48"/>
      <c r="BX769" s="48"/>
      <c r="BY769" s="48"/>
      <c r="BZ769" s="48"/>
      <c r="CA769" s="48"/>
      <c r="CB769" s="48"/>
      <c r="CC769" s="48"/>
      <c r="CD769" s="48"/>
      <c r="CE769" s="48"/>
      <c r="CF769" s="48"/>
      <c r="CG769" s="48"/>
      <c r="CH769" s="48"/>
      <c r="CI769" s="48"/>
      <c r="CJ769" s="48"/>
      <c r="CK769" s="48"/>
      <c r="CL769" s="48"/>
      <c r="CM769" s="48"/>
      <c r="CN769" s="48"/>
      <c r="CO769" s="48"/>
      <c r="CP769" s="48"/>
      <c r="CQ769" s="48"/>
      <c r="CR769" s="48"/>
      <c r="CS769" s="48"/>
      <c r="CT769" s="48"/>
      <c r="CU769" s="48"/>
      <c r="CV769" s="48"/>
      <c r="CW769" s="48"/>
      <c r="CX769" s="48"/>
      <c r="CY769" s="48"/>
      <c r="CZ769" s="48"/>
      <c r="DA769" s="48"/>
      <c r="DB769" s="48"/>
      <c r="DC769" s="48"/>
      <c r="DD769" s="48"/>
      <c r="DE769" s="48"/>
      <c r="DF769" s="48"/>
      <c r="DG769" s="48"/>
      <c r="DH769" s="48"/>
      <c r="DI769" s="48"/>
      <c r="DJ769" s="48"/>
      <c r="DK769" s="48"/>
      <c r="DL769" s="48"/>
      <c r="DM769" s="48"/>
      <c r="DN769" s="48"/>
      <c r="DO769" s="48"/>
      <c r="DP769" s="48"/>
    </row>
    <row r="770" spans="1:120" ht="18.75" x14ac:dyDescent="0.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8"/>
      <c r="BJ770" s="48"/>
      <c r="BK770" s="48"/>
      <c r="BL770" s="48"/>
      <c r="BM770" s="48"/>
      <c r="BN770" s="48"/>
      <c r="BO770" s="48"/>
      <c r="BP770" s="48"/>
      <c r="BQ770" s="48"/>
      <c r="BR770" s="48"/>
      <c r="BS770" s="48"/>
      <c r="BT770" s="48"/>
      <c r="BU770" s="48"/>
      <c r="BV770" s="48"/>
      <c r="BW770" s="48"/>
      <c r="BX770" s="48"/>
      <c r="BY770" s="48"/>
      <c r="BZ770" s="48"/>
      <c r="CA770" s="48"/>
      <c r="CB770" s="48"/>
      <c r="CC770" s="48"/>
      <c r="CD770" s="48"/>
      <c r="CE770" s="48"/>
      <c r="CF770" s="48"/>
      <c r="CG770" s="48"/>
      <c r="CH770" s="48"/>
      <c r="CI770" s="48"/>
      <c r="CJ770" s="48"/>
      <c r="CK770" s="48"/>
      <c r="CL770" s="48"/>
      <c r="CM770" s="48"/>
      <c r="CN770" s="48"/>
      <c r="CO770" s="48"/>
      <c r="CP770" s="48"/>
      <c r="CQ770" s="48"/>
      <c r="CR770" s="48"/>
      <c r="CS770" s="48"/>
      <c r="CT770" s="48"/>
      <c r="CU770" s="48"/>
      <c r="CV770" s="48"/>
      <c r="CW770" s="48"/>
      <c r="CX770" s="48"/>
      <c r="CY770" s="48"/>
      <c r="CZ770" s="48"/>
      <c r="DA770" s="48"/>
      <c r="DB770" s="48"/>
      <c r="DC770" s="48"/>
      <c r="DD770" s="48"/>
      <c r="DE770" s="48"/>
      <c r="DF770" s="48"/>
      <c r="DG770" s="48"/>
      <c r="DH770" s="48"/>
      <c r="DI770" s="48"/>
      <c r="DJ770" s="48"/>
      <c r="DK770" s="48"/>
      <c r="DL770" s="48"/>
      <c r="DM770" s="48"/>
      <c r="DN770" s="48"/>
      <c r="DO770" s="48"/>
      <c r="DP770" s="48"/>
    </row>
    <row r="771" spans="1:120" ht="18.75" x14ac:dyDescent="0.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8"/>
      <c r="BJ771" s="48"/>
      <c r="BK771" s="48"/>
      <c r="BL771" s="48"/>
      <c r="BM771" s="48"/>
      <c r="BN771" s="48"/>
      <c r="BO771" s="48"/>
      <c r="BP771" s="48"/>
      <c r="BQ771" s="48"/>
      <c r="BR771" s="48"/>
      <c r="BS771" s="48"/>
      <c r="BT771" s="48"/>
      <c r="BU771" s="48"/>
      <c r="BV771" s="48"/>
      <c r="BW771" s="48"/>
      <c r="BX771" s="48"/>
      <c r="BY771" s="48"/>
      <c r="BZ771" s="48"/>
      <c r="CA771" s="48"/>
      <c r="CB771" s="48"/>
      <c r="CC771" s="48"/>
      <c r="CD771" s="48"/>
      <c r="CE771" s="48"/>
      <c r="CF771" s="48"/>
      <c r="CG771" s="48"/>
      <c r="CH771" s="48"/>
      <c r="CI771" s="48"/>
      <c r="CJ771" s="48"/>
      <c r="CK771" s="48"/>
      <c r="CL771" s="48"/>
      <c r="CM771" s="48"/>
      <c r="CN771" s="48"/>
      <c r="CO771" s="48"/>
      <c r="CP771" s="48"/>
      <c r="CQ771" s="48"/>
      <c r="CR771" s="48"/>
      <c r="CS771" s="48"/>
      <c r="CT771" s="48"/>
      <c r="CU771" s="48"/>
      <c r="CV771" s="48"/>
      <c r="CW771" s="48"/>
      <c r="CX771" s="48"/>
      <c r="CY771" s="48"/>
      <c r="CZ771" s="48"/>
      <c r="DA771" s="48"/>
      <c r="DB771" s="48"/>
      <c r="DC771" s="48"/>
      <c r="DD771" s="48"/>
      <c r="DE771" s="48"/>
      <c r="DF771" s="48"/>
      <c r="DG771" s="48"/>
      <c r="DH771" s="48"/>
      <c r="DI771" s="48"/>
      <c r="DJ771" s="48"/>
      <c r="DK771" s="48"/>
      <c r="DL771" s="48"/>
      <c r="DM771" s="48"/>
      <c r="DN771" s="48"/>
      <c r="DO771" s="48"/>
      <c r="DP771" s="48"/>
    </row>
    <row r="772" spans="1:120" ht="18.75" x14ac:dyDescent="0.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8"/>
      <c r="BJ772" s="48"/>
      <c r="BK772" s="48"/>
      <c r="BL772" s="48"/>
      <c r="BM772" s="48"/>
      <c r="BN772" s="48"/>
      <c r="BO772" s="48"/>
      <c r="BP772" s="48"/>
      <c r="BQ772" s="48"/>
      <c r="BR772" s="48"/>
      <c r="BS772" s="48"/>
      <c r="BT772" s="48"/>
      <c r="BU772" s="48"/>
      <c r="BV772" s="48"/>
      <c r="BW772" s="48"/>
      <c r="BX772" s="48"/>
      <c r="BY772" s="48"/>
      <c r="BZ772" s="48"/>
      <c r="CA772" s="48"/>
      <c r="CB772" s="48"/>
      <c r="CC772" s="48"/>
      <c r="CD772" s="48"/>
      <c r="CE772" s="48"/>
      <c r="CF772" s="48"/>
      <c r="CG772" s="48"/>
      <c r="CH772" s="48"/>
      <c r="CI772" s="48"/>
      <c r="CJ772" s="48"/>
      <c r="CK772" s="48"/>
      <c r="CL772" s="48"/>
      <c r="CM772" s="48"/>
      <c r="CN772" s="48"/>
      <c r="CO772" s="48"/>
      <c r="CP772" s="48"/>
      <c r="CQ772" s="48"/>
      <c r="CR772" s="48"/>
      <c r="CS772" s="48"/>
      <c r="CT772" s="48"/>
      <c r="CU772" s="48"/>
      <c r="CV772" s="48"/>
      <c r="CW772" s="48"/>
      <c r="CX772" s="48"/>
      <c r="CY772" s="48"/>
      <c r="CZ772" s="48"/>
      <c r="DA772" s="48"/>
      <c r="DB772" s="48"/>
      <c r="DC772" s="48"/>
      <c r="DD772" s="48"/>
      <c r="DE772" s="48"/>
      <c r="DF772" s="48"/>
      <c r="DG772" s="48"/>
      <c r="DH772" s="48"/>
      <c r="DI772" s="48"/>
      <c r="DJ772" s="48"/>
      <c r="DK772" s="48"/>
      <c r="DL772" s="48"/>
      <c r="DM772" s="48"/>
      <c r="DN772" s="48"/>
      <c r="DO772" s="48"/>
      <c r="DP772" s="48"/>
    </row>
    <row r="773" spans="1:120" ht="18.75" x14ac:dyDescent="0.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  <c r="AA773" s="46"/>
      <c r="AB773" s="46"/>
      <c r="AC773" s="46"/>
      <c r="AD773" s="46"/>
      <c r="AE773" s="46"/>
      <c r="AF773" s="46"/>
      <c r="AG773" s="46"/>
      <c r="AH773" s="46"/>
      <c r="AI773" s="46"/>
      <c r="AJ773" s="46"/>
      <c r="AK773" s="46"/>
      <c r="AL773" s="46"/>
      <c r="AM773" s="46"/>
      <c r="AN773" s="46"/>
      <c r="AO773" s="46"/>
      <c r="AP773" s="46"/>
      <c r="AQ773" s="46"/>
      <c r="AR773" s="46"/>
      <c r="AS773" s="46"/>
      <c r="AT773" s="46"/>
      <c r="AU773" s="46"/>
      <c r="AV773" s="46"/>
      <c r="AW773" s="46"/>
      <c r="AX773" s="46"/>
      <c r="AY773" s="46"/>
      <c r="AZ773" s="46"/>
      <c r="BA773" s="46"/>
      <c r="BB773" s="46"/>
      <c r="BC773" s="46"/>
      <c r="BD773" s="46"/>
      <c r="BE773" s="46"/>
      <c r="BF773" s="46"/>
      <c r="BG773" s="46"/>
      <c r="BH773" s="46"/>
      <c r="BI773" s="48"/>
      <c r="BJ773" s="48"/>
      <c r="BK773" s="48"/>
      <c r="BL773" s="48"/>
      <c r="BM773" s="48"/>
      <c r="BN773" s="48"/>
      <c r="BO773" s="48"/>
      <c r="BP773" s="48"/>
      <c r="BQ773" s="48"/>
      <c r="BR773" s="48"/>
      <c r="BS773" s="48"/>
      <c r="BT773" s="48"/>
      <c r="BU773" s="48"/>
      <c r="BV773" s="48"/>
      <c r="BW773" s="48"/>
      <c r="BX773" s="48"/>
      <c r="BY773" s="48"/>
      <c r="BZ773" s="48"/>
      <c r="CA773" s="48"/>
      <c r="CB773" s="48"/>
      <c r="CC773" s="48"/>
      <c r="CD773" s="48"/>
      <c r="CE773" s="48"/>
      <c r="CF773" s="48"/>
      <c r="CG773" s="48"/>
      <c r="CH773" s="48"/>
      <c r="CI773" s="48"/>
      <c r="CJ773" s="48"/>
      <c r="CK773" s="48"/>
      <c r="CL773" s="48"/>
      <c r="CM773" s="48"/>
      <c r="CN773" s="48"/>
      <c r="CO773" s="48"/>
      <c r="CP773" s="48"/>
      <c r="CQ773" s="48"/>
      <c r="CR773" s="48"/>
      <c r="CS773" s="48"/>
      <c r="CT773" s="48"/>
      <c r="CU773" s="48"/>
      <c r="CV773" s="48"/>
      <c r="CW773" s="48"/>
      <c r="CX773" s="48"/>
      <c r="CY773" s="48"/>
      <c r="CZ773" s="48"/>
      <c r="DA773" s="48"/>
      <c r="DB773" s="48"/>
      <c r="DC773" s="48"/>
      <c r="DD773" s="48"/>
      <c r="DE773" s="48"/>
      <c r="DF773" s="48"/>
      <c r="DG773" s="48"/>
      <c r="DH773" s="48"/>
      <c r="DI773" s="48"/>
      <c r="DJ773" s="48"/>
      <c r="DK773" s="48"/>
      <c r="DL773" s="48"/>
      <c r="DM773" s="48"/>
      <c r="DN773" s="48"/>
      <c r="DO773" s="48"/>
      <c r="DP773" s="48"/>
    </row>
    <row r="774" spans="1:120" ht="18.75" x14ac:dyDescent="0.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  <c r="AA774" s="46"/>
      <c r="AB774" s="46"/>
      <c r="AC774" s="46"/>
      <c r="AD774" s="46"/>
      <c r="AE774" s="46"/>
      <c r="AF774" s="46"/>
      <c r="AG774" s="46"/>
      <c r="AH774" s="46"/>
      <c r="AI774" s="46"/>
      <c r="AJ774" s="46"/>
      <c r="AK774" s="46"/>
      <c r="AL774" s="46"/>
      <c r="AM774" s="46"/>
      <c r="AN774" s="46"/>
      <c r="AO774" s="46"/>
      <c r="AP774" s="46"/>
      <c r="AQ774" s="46"/>
      <c r="AR774" s="46"/>
      <c r="AS774" s="46"/>
      <c r="AT774" s="46"/>
      <c r="AU774" s="46"/>
      <c r="AV774" s="46"/>
      <c r="AW774" s="46"/>
      <c r="AX774" s="46"/>
      <c r="AY774" s="46"/>
      <c r="AZ774" s="46"/>
      <c r="BA774" s="46"/>
      <c r="BB774" s="46"/>
      <c r="BC774" s="46"/>
      <c r="BD774" s="46"/>
      <c r="BE774" s="46"/>
      <c r="BF774" s="46"/>
      <c r="BG774" s="46"/>
      <c r="BH774" s="46"/>
      <c r="BI774" s="48"/>
      <c r="BJ774" s="48"/>
      <c r="BK774" s="48"/>
      <c r="BL774" s="48"/>
      <c r="BM774" s="48"/>
      <c r="BN774" s="48"/>
      <c r="BO774" s="48"/>
      <c r="BP774" s="48"/>
      <c r="BQ774" s="48"/>
      <c r="BR774" s="48"/>
      <c r="BS774" s="48"/>
      <c r="BT774" s="48"/>
      <c r="BU774" s="48"/>
      <c r="BV774" s="48"/>
      <c r="BW774" s="48"/>
      <c r="BX774" s="48"/>
      <c r="BY774" s="48"/>
      <c r="BZ774" s="48"/>
      <c r="CA774" s="48"/>
      <c r="CB774" s="48"/>
      <c r="CC774" s="48"/>
      <c r="CD774" s="48"/>
      <c r="CE774" s="48"/>
      <c r="CF774" s="48"/>
      <c r="CG774" s="48"/>
      <c r="CH774" s="48"/>
      <c r="CI774" s="48"/>
      <c r="CJ774" s="48"/>
      <c r="CK774" s="48"/>
      <c r="CL774" s="48"/>
      <c r="CM774" s="48"/>
      <c r="CN774" s="48"/>
      <c r="CO774" s="48"/>
      <c r="CP774" s="48"/>
      <c r="CQ774" s="48"/>
      <c r="CR774" s="48"/>
      <c r="CS774" s="48"/>
      <c r="CT774" s="48"/>
      <c r="CU774" s="48"/>
      <c r="CV774" s="48"/>
      <c r="CW774" s="48"/>
      <c r="CX774" s="48"/>
      <c r="CY774" s="48"/>
      <c r="CZ774" s="48"/>
      <c r="DA774" s="48"/>
      <c r="DB774" s="48"/>
      <c r="DC774" s="48"/>
      <c r="DD774" s="48"/>
      <c r="DE774" s="48"/>
      <c r="DF774" s="48"/>
      <c r="DG774" s="48"/>
      <c r="DH774" s="48"/>
      <c r="DI774" s="48"/>
      <c r="DJ774" s="48"/>
      <c r="DK774" s="48"/>
      <c r="DL774" s="48"/>
      <c r="DM774" s="48"/>
      <c r="DN774" s="48"/>
      <c r="DO774" s="48"/>
      <c r="DP774" s="48"/>
    </row>
    <row r="775" spans="1:120" ht="18.75" x14ac:dyDescent="0.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  <c r="AA775" s="46"/>
      <c r="AB775" s="46"/>
      <c r="AC775" s="46"/>
      <c r="AD775" s="46"/>
      <c r="AE775" s="46"/>
      <c r="AF775" s="46"/>
      <c r="AG775" s="46"/>
      <c r="AH775" s="46"/>
      <c r="AI775" s="46"/>
      <c r="AJ775" s="46"/>
      <c r="AK775" s="46"/>
      <c r="AL775" s="46"/>
      <c r="AM775" s="46"/>
      <c r="AN775" s="46"/>
      <c r="AO775" s="46"/>
      <c r="AP775" s="46"/>
      <c r="AQ775" s="46"/>
      <c r="AR775" s="46"/>
      <c r="AS775" s="46"/>
      <c r="AT775" s="46"/>
      <c r="AU775" s="46"/>
      <c r="AV775" s="46"/>
      <c r="AW775" s="46"/>
      <c r="AX775" s="46"/>
      <c r="AY775" s="46"/>
      <c r="AZ775" s="46"/>
      <c r="BA775" s="46"/>
      <c r="BB775" s="46"/>
      <c r="BC775" s="46"/>
      <c r="BD775" s="46"/>
      <c r="BE775" s="46"/>
      <c r="BF775" s="46"/>
      <c r="BG775" s="46"/>
      <c r="BH775" s="46"/>
      <c r="BI775" s="48"/>
      <c r="BJ775" s="48"/>
      <c r="BK775" s="48"/>
      <c r="BL775" s="48"/>
      <c r="BM775" s="48"/>
      <c r="BN775" s="48"/>
      <c r="BO775" s="48"/>
      <c r="BP775" s="48"/>
      <c r="BQ775" s="48"/>
      <c r="BR775" s="48"/>
      <c r="BS775" s="48"/>
      <c r="BT775" s="48"/>
      <c r="BU775" s="48"/>
      <c r="BV775" s="48"/>
      <c r="BW775" s="48"/>
      <c r="BX775" s="48"/>
      <c r="BY775" s="48"/>
      <c r="BZ775" s="48"/>
      <c r="CA775" s="48"/>
      <c r="CB775" s="48"/>
      <c r="CC775" s="48"/>
      <c r="CD775" s="48"/>
      <c r="CE775" s="48"/>
      <c r="CF775" s="48"/>
      <c r="CG775" s="48"/>
      <c r="CH775" s="48"/>
      <c r="CI775" s="48"/>
      <c r="CJ775" s="48"/>
      <c r="CK775" s="48"/>
      <c r="CL775" s="48"/>
      <c r="CM775" s="48"/>
      <c r="CN775" s="48"/>
      <c r="CO775" s="48"/>
      <c r="CP775" s="48"/>
      <c r="CQ775" s="48"/>
      <c r="CR775" s="48"/>
      <c r="CS775" s="48"/>
      <c r="CT775" s="48"/>
      <c r="CU775" s="48"/>
      <c r="CV775" s="48"/>
      <c r="CW775" s="48"/>
      <c r="CX775" s="48"/>
      <c r="CY775" s="48"/>
      <c r="CZ775" s="48"/>
      <c r="DA775" s="48"/>
      <c r="DB775" s="48"/>
      <c r="DC775" s="48"/>
      <c r="DD775" s="48"/>
      <c r="DE775" s="48"/>
      <c r="DF775" s="48"/>
      <c r="DG775" s="48"/>
      <c r="DH775" s="48"/>
      <c r="DI775" s="48"/>
      <c r="DJ775" s="48"/>
      <c r="DK775" s="48"/>
      <c r="DL775" s="48"/>
      <c r="DM775" s="48"/>
      <c r="DN775" s="48"/>
      <c r="DO775" s="48"/>
      <c r="DP775" s="48"/>
    </row>
    <row r="776" spans="1:120" ht="18.75" x14ac:dyDescent="0.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  <c r="AA776" s="46"/>
      <c r="AB776" s="46"/>
      <c r="AC776" s="46"/>
      <c r="AD776" s="46"/>
      <c r="AE776" s="46"/>
      <c r="AF776" s="46"/>
      <c r="AG776" s="46"/>
      <c r="AH776" s="46"/>
      <c r="AI776" s="46"/>
      <c r="AJ776" s="46"/>
      <c r="AK776" s="46"/>
      <c r="AL776" s="46"/>
      <c r="AM776" s="46"/>
      <c r="AN776" s="46"/>
      <c r="AO776" s="46"/>
      <c r="AP776" s="46"/>
      <c r="AQ776" s="46"/>
      <c r="AR776" s="46"/>
      <c r="AS776" s="46"/>
      <c r="AT776" s="46"/>
      <c r="AU776" s="46"/>
      <c r="AV776" s="46"/>
      <c r="AW776" s="46"/>
      <c r="AX776" s="46"/>
      <c r="AY776" s="46"/>
      <c r="AZ776" s="46"/>
      <c r="BA776" s="46"/>
      <c r="BB776" s="46"/>
      <c r="BC776" s="46"/>
      <c r="BD776" s="46"/>
      <c r="BE776" s="46"/>
      <c r="BF776" s="46"/>
      <c r="BG776" s="46"/>
      <c r="BH776" s="46"/>
      <c r="BI776" s="48"/>
      <c r="BJ776" s="48"/>
      <c r="BK776" s="48"/>
      <c r="BL776" s="48"/>
      <c r="BM776" s="48"/>
      <c r="BN776" s="48"/>
      <c r="BO776" s="48"/>
      <c r="BP776" s="48"/>
      <c r="BQ776" s="48"/>
      <c r="BR776" s="48"/>
      <c r="BS776" s="48"/>
      <c r="BT776" s="48"/>
      <c r="BU776" s="48"/>
      <c r="BV776" s="48"/>
      <c r="BW776" s="48"/>
      <c r="BX776" s="48"/>
      <c r="BY776" s="48"/>
      <c r="BZ776" s="48"/>
      <c r="CA776" s="48"/>
      <c r="CB776" s="48"/>
      <c r="CC776" s="48"/>
      <c r="CD776" s="48"/>
      <c r="CE776" s="48"/>
      <c r="CF776" s="48"/>
      <c r="CG776" s="48"/>
      <c r="CH776" s="48"/>
      <c r="CI776" s="48"/>
      <c r="CJ776" s="48"/>
      <c r="CK776" s="48"/>
      <c r="CL776" s="48"/>
      <c r="CM776" s="48"/>
      <c r="CN776" s="48"/>
      <c r="CO776" s="48"/>
      <c r="CP776" s="48"/>
      <c r="CQ776" s="48"/>
      <c r="CR776" s="48"/>
      <c r="CS776" s="48"/>
      <c r="CT776" s="48"/>
      <c r="CU776" s="48"/>
      <c r="CV776" s="48"/>
      <c r="CW776" s="48"/>
      <c r="CX776" s="48"/>
      <c r="CY776" s="48"/>
      <c r="CZ776" s="48"/>
      <c r="DA776" s="48"/>
      <c r="DB776" s="48"/>
      <c r="DC776" s="48"/>
      <c r="DD776" s="48"/>
      <c r="DE776" s="48"/>
      <c r="DF776" s="48"/>
      <c r="DG776" s="48"/>
      <c r="DH776" s="48"/>
      <c r="DI776" s="48"/>
      <c r="DJ776" s="48"/>
      <c r="DK776" s="48"/>
      <c r="DL776" s="48"/>
      <c r="DM776" s="48"/>
      <c r="DN776" s="48"/>
      <c r="DO776" s="48"/>
      <c r="DP776" s="48"/>
    </row>
    <row r="777" spans="1:120" ht="18.75" x14ac:dyDescent="0.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  <c r="AA777" s="46"/>
      <c r="AB777" s="46"/>
      <c r="AC777" s="46"/>
      <c r="AD777" s="46"/>
      <c r="AE777" s="46"/>
      <c r="AF777" s="46"/>
      <c r="AG777" s="46"/>
      <c r="AH777" s="46"/>
      <c r="AI777" s="46"/>
      <c r="AJ777" s="46"/>
      <c r="AK777" s="46"/>
      <c r="AL777" s="46"/>
      <c r="AM777" s="46"/>
      <c r="AN777" s="46"/>
      <c r="AO777" s="46"/>
      <c r="AP777" s="46"/>
      <c r="AQ777" s="46"/>
      <c r="AR777" s="46"/>
      <c r="AS777" s="46"/>
      <c r="AT777" s="46"/>
      <c r="AU777" s="46"/>
      <c r="AV777" s="46"/>
      <c r="AW777" s="46"/>
      <c r="AX777" s="46"/>
      <c r="AY777" s="46"/>
      <c r="AZ777" s="46"/>
      <c r="BA777" s="46"/>
      <c r="BB777" s="46"/>
      <c r="BC777" s="46"/>
      <c r="BD777" s="46"/>
      <c r="BE777" s="46"/>
      <c r="BF777" s="46"/>
      <c r="BG777" s="46"/>
      <c r="BH777" s="46"/>
      <c r="BI777" s="48"/>
      <c r="BJ777" s="48"/>
      <c r="BK777" s="48"/>
      <c r="BL777" s="48"/>
      <c r="BM777" s="48"/>
      <c r="BN777" s="48"/>
      <c r="BO777" s="48"/>
      <c r="BP777" s="48"/>
      <c r="BQ777" s="48"/>
      <c r="BR777" s="48"/>
      <c r="BS777" s="48"/>
      <c r="BT777" s="48"/>
      <c r="BU777" s="48"/>
      <c r="BV777" s="48"/>
      <c r="BW777" s="48"/>
      <c r="BX777" s="48"/>
      <c r="BY777" s="48"/>
      <c r="BZ777" s="48"/>
      <c r="CA777" s="48"/>
      <c r="CB777" s="48"/>
      <c r="CC777" s="48"/>
      <c r="CD777" s="48"/>
      <c r="CE777" s="48"/>
      <c r="CF777" s="48"/>
      <c r="CG777" s="48"/>
      <c r="CH777" s="48"/>
      <c r="CI777" s="48"/>
      <c r="CJ777" s="48"/>
      <c r="CK777" s="48"/>
      <c r="CL777" s="48"/>
      <c r="CM777" s="48"/>
      <c r="CN777" s="48"/>
      <c r="CO777" s="48"/>
      <c r="CP777" s="48"/>
      <c r="CQ777" s="48"/>
      <c r="CR777" s="48"/>
      <c r="CS777" s="48"/>
      <c r="CT777" s="48"/>
      <c r="CU777" s="48"/>
      <c r="CV777" s="48"/>
      <c r="CW777" s="48"/>
      <c r="CX777" s="48"/>
      <c r="CY777" s="48"/>
      <c r="CZ777" s="48"/>
      <c r="DA777" s="48"/>
      <c r="DB777" s="48"/>
      <c r="DC777" s="48"/>
      <c r="DD777" s="48"/>
      <c r="DE777" s="48"/>
      <c r="DF777" s="48"/>
      <c r="DG777" s="48"/>
      <c r="DH777" s="48"/>
      <c r="DI777" s="48"/>
      <c r="DJ777" s="48"/>
      <c r="DK777" s="48"/>
      <c r="DL777" s="48"/>
      <c r="DM777" s="48"/>
      <c r="DN777" s="48"/>
      <c r="DO777" s="48"/>
      <c r="DP777" s="48"/>
    </row>
    <row r="778" spans="1:120" ht="18.75" x14ac:dyDescent="0.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  <c r="AA778" s="46"/>
      <c r="AB778" s="46"/>
      <c r="AC778" s="46"/>
      <c r="AD778" s="46"/>
      <c r="AE778" s="46"/>
      <c r="AF778" s="46"/>
      <c r="AG778" s="46"/>
      <c r="AH778" s="46"/>
      <c r="AI778" s="46"/>
      <c r="AJ778" s="46"/>
      <c r="AK778" s="46"/>
      <c r="AL778" s="46"/>
      <c r="AM778" s="46"/>
      <c r="AN778" s="46"/>
      <c r="AO778" s="46"/>
      <c r="AP778" s="46"/>
      <c r="AQ778" s="46"/>
      <c r="AR778" s="46"/>
      <c r="AS778" s="46"/>
      <c r="AT778" s="46"/>
      <c r="AU778" s="46"/>
      <c r="AV778" s="46"/>
      <c r="AW778" s="46"/>
      <c r="AX778" s="46"/>
      <c r="AY778" s="46"/>
      <c r="AZ778" s="46"/>
      <c r="BA778" s="46"/>
      <c r="BB778" s="46"/>
      <c r="BC778" s="46"/>
      <c r="BD778" s="46"/>
      <c r="BE778" s="46"/>
      <c r="BF778" s="46"/>
      <c r="BG778" s="46"/>
      <c r="BH778" s="46"/>
      <c r="BI778" s="48"/>
      <c r="BJ778" s="48"/>
      <c r="BK778" s="48"/>
      <c r="BL778" s="48"/>
      <c r="BM778" s="48"/>
      <c r="BN778" s="48"/>
      <c r="BO778" s="48"/>
      <c r="BP778" s="48"/>
      <c r="BQ778" s="48"/>
      <c r="BR778" s="48"/>
      <c r="BS778" s="48"/>
      <c r="BT778" s="48"/>
      <c r="BU778" s="48"/>
      <c r="BV778" s="48"/>
      <c r="BW778" s="48"/>
      <c r="BX778" s="48"/>
      <c r="BY778" s="48"/>
      <c r="BZ778" s="48"/>
      <c r="CA778" s="48"/>
      <c r="CB778" s="48"/>
      <c r="CC778" s="48"/>
      <c r="CD778" s="48"/>
      <c r="CE778" s="48"/>
      <c r="CF778" s="48"/>
      <c r="CG778" s="48"/>
      <c r="CH778" s="48"/>
      <c r="CI778" s="48"/>
      <c r="CJ778" s="48"/>
      <c r="CK778" s="48"/>
      <c r="CL778" s="48"/>
      <c r="CM778" s="48"/>
      <c r="CN778" s="48"/>
      <c r="CO778" s="48"/>
      <c r="CP778" s="48"/>
      <c r="CQ778" s="48"/>
      <c r="CR778" s="48"/>
      <c r="CS778" s="48"/>
      <c r="CT778" s="48"/>
      <c r="CU778" s="48"/>
      <c r="CV778" s="48"/>
      <c r="CW778" s="48"/>
      <c r="CX778" s="48"/>
      <c r="CY778" s="48"/>
      <c r="CZ778" s="48"/>
      <c r="DA778" s="48"/>
      <c r="DB778" s="48"/>
      <c r="DC778" s="48"/>
      <c r="DD778" s="48"/>
      <c r="DE778" s="48"/>
      <c r="DF778" s="48"/>
      <c r="DG778" s="48"/>
      <c r="DH778" s="48"/>
      <c r="DI778" s="48"/>
      <c r="DJ778" s="48"/>
      <c r="DK778" s="48"/>
      <c r="DL778" s="48"/>
      <c r="DM778" s="48"/>
      <c r="DN778" s="48"/>
      <c r="DO778" s="48"/>
      <c r="DP778" s="48"/>
    </row>
    <row r="779" spans="1:120" ht="18.75" x14ac:dyDescent="0.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  <c r="AA779" s="46"/>
      <c r="AB779" s="46"/>
      <c r="AC779" s="46"/>
      <c r="AD779" s="46"/>
      <c r="AE779" s="46"/>
      <c r="AF779" s="46"/>
      <c r="AG779" s="46"/>
      <c r="AH779" s="46"/>
      <c r="AI779" s="46"/>
      <c r="AJ779" s="46"/>
      <c r="AK779" s="46"/>
      <c r="AL779" s="46"/>
      <c r="AM779" s="46"/>
      <c r="AN779" s="46"/>
      <c r="AO779" s="46"/>
      <c r="AP779" s="46"/>
      <c r="AQ779" s="46"/>
      <c r="AR779" s="46"/>
      <c r="AS779" s="46"/>
      <c r="AT779" s="46"/>
      <c r="AU779" s="46"/>
      <c r="AV779" s="46"/>
      <c r="AW779" s="46"/>
      <c r="AX779" s="46"/>
      <c r="AY779" s="46"/>
      <c r="AZ779" s="46"/>
      <c r="BA779" s="46"/>
      <c r="BB779" s="46"/>
      <c r="BC779" s="46"/>
      <c r="BD779" s="46"/>
      <c r="BE779" s="46"/>
      <c r="BF779" s="46"/>
      <c r="BG779" s="46"/>
      <c r="BH779" s="46"/>
      <c r="BI779" s="48"/>
      <c r="BJ779" s="48"/>
      <c r="BK779" s="48"/>
      <c r="BL779" s="48"/>
      <c r="BM779" s="48"/>
      <c r="BN779" s="48"/>
      <c r="BO779" s="48"/>
      <c r="BP779" s="48"/>
      <c r="BQ779" s="48"/>
      <c r="BR779" s="48"/>
      <c r="BS779" s="48"/>
      <c r="BT779" s="48"/>
      <c r="BU779" s="48"/>
      <c r="BV779" s="48"/>
      <c r="BW779" s="48"/>
      <c r="BX779" s="48"/>
      <c r="BY779" s="48"/>
      <c r="BZ779" s="48"/>
      <c r="CA779" s="48"/>
      <c r="CB779" s="48"/>
      <c r="CC779" s="48"/>
      <c r="CD779" s="48"/>
      <c r="CE779" s="48"/>
      <c r="CF779" s="48"/>
      <c r="CG779" s="48"/>
      <c r="CH779" s="48"/>
      <c r="CI779" s="48"/>
      <c r="CJ779" s="48"/>
      <c r="CK779" s="48"/>
      <c r="CL779" s="48"/>
      <c r="CM779" s="48"/>
      <c r="CN779" s="48"/>
      <c r="CO779" s="48"/>
      <c r="CP779" s="48"/>
      <c r="CQ779" s="48"/>
      <c r="CR779" s="48"/>
      <c r="CS779" s="48"/>
      <c r="CT779" s="48"/>
      <c r="CU779" s="48"/>
      <c r="CV779" s="48"/>
      <c r="CW779" s="48"/>
      <c r="CX779" s="48"/>
      <c r="CY779" s="48"/>
      <c r="CZ779" s="48"/>
      <c r="DA779" s="48"/>
      <c r="DB779" s="48"/>
      <c r="DC779" s="48"/>
      <c r="DD779" s="48"/>
      <c r="DE779" s="48"/>
      <c r="DF779" s="48"/>
      <c r="DG779" s="48"/>
      <c r="DH779" s="48"/>
      <c r="DI779" s="48"/>
      <c r="DJ779" s="48"/>
      <c r="DK779" s="48"/>
      <c r="DL779" s="48"/>
      <c r="DM779" s="48"/>
      <c r="DN779" s="48"/>
      <c r="DO779" s="48"/>
      <c r="DP779" s="48"/>
    </row>
    <row r="780" spans="1:120" ht="18.75" x14ac:dyDescent="0.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  <c r="AA780" s="46"/>
      <c r="AB780" s="46"/>
      <c r="AC780" s="46"/>
      <c r="AD780" s="46"/>
      <c r="AE780" s="46"/>
      <c r="AF780" s="46"/>
      <c r="AG780" s="46"/>
      <c r="AH780" s="46"/>
      <c r="AI780" s="46"/>
      <c r="AJ780" s="46"/>
      <c r="AK780" s="46"/>
      <c r="AL780" s="46"/>
      <c r="AM780" s="46"/>
      <c r="AN780" s="46"/>
      <c r="AO780" s="46"/>
      <c r="AP780" s="46"/>
      <c r="AQ780" s="46"/>
      <c r="AR780" s="46"/>
      <c r="AS780" s="46"/>
      <c r="AT780" s="46"/>
      <c r="AU780" s="46"/>
      <c r="AV780" s="46"/>
      <c r="AW780" s="46"/>
      <c r="AX780" s="46"/>
      <c r="AY780" s="46"/>
      <c r="AZ780" s="46"/>
      <c r="BA780" s="46"/>
      <c r="BB780" s="46"/>
      <c r="BC780" s="46"/>
      <c r="BD780" s="46"/>
      <c r="BE780" s="46"/>
      <c r="BF780" s="46"/>
      <c r="BG780" s="46"/>
      <c r="BH780" s="46"/>
      <c r="BI780" s="48"/>
      <c r="BJ780" s="48"/>
      <c r="BK780" s="48"/>
      <c r="BL780" s="48"/>
      <c r="BM780" s="48"/>
      <c r="BN780" s="48"/>
      <c r="BO780" s="48"/>
      <c r="BP780" s="48"/>
      <c r="BQ780" s="48"/>
      <c r="BR780" s="48"/>
      <c r="BS780" s="48"/>
      <c r="BT780" s="48"/>
      <c r="BU780" s="48"/>
      <c r="BV780" s="48"/>
      <c r="BW780" s="48"/>
      <c r="BX780" s="48"/>
      <c r="BY780" s="48"/>
      <c r="BZ780" s="48"/>
      <c r="CA780" s="48"/>
      <c r="CB780" s="48"/>
      <c r="CC780" s="48"/>
      <c r="CD780" s="48"/>
      <c r="CE780" s="48"/>
      <c r="CF780" s="48"/>
      <c r="CG780" s="48"/>
      <c r="CH780" s="48"/>
      <c r="CI780" s="48"/>
      <c r="CJ780" s="48"/>
      <c r="CK780" s="48"/>
      <c r="CL780" s="48"/>
      <c r="CM780" s="48"/>
      <c r="CN780" s="48"/>
      <c r="CO780" s="48"/>
      <c r="CP780" s="48"/>
      <c r="CQ780" s="48"/>
      <c r="CR780" s="48"/>
      <c r="CS780" s="48"/>
      <c r="CT780" s="48"/>
      <c r="CU780" s="48"/>
      <c r="CV780" s="48"/>
      <c r="CW780" s="48"/>
      <c r="CX780" s="48"/>
      <c r="CY780" s="48"/>
      <c r="CZ780" s="48"/>
      <c r="DA780" s="48"/>
      <c r="DB780" s="48"/>
      <c r="DC780" s="48"/>
      <c r="DD780" s="48"/>
      <c r="DE780" s="48"/>
      <c r="DF780" s="48"/>
      <c r="DG780" s="48"/>
      <c r="DH780" s="48"/>
      <c r="DI780" s="48"/>
      <c r="DJ780" s="48"/>
      <c r="DK780" s="48"/>
      <c r="DL780" s="48"/>
      <c r="DM780" s="48"/>
      <c r="DN780" s="48"/>
      <c r="DO780" s="48"/>
      <c r="DP780" s="48"/>
    </row>
    <row r="781" spans="1:120" ht="18.75" x14ac:dyDescent="0.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  <c r="AA781" s="46"/>
      <c r="AB781" s="46"/>
      <c r="AC781" s="46"/>
      <c r="AD781" s="46"/>
      <c r="AE781" s="46"/>
      <c r="AF781" s="46"/>
      <c r="AG781" s="46"/>
      <c r="AH781" s="46"/>
      <c r="AI781" s="46"/>
      <c r="AJ781" s="46"/>
      <c r="AK781" s="46"/>
      <c r="AL781" s="46"/>
      <c r="AM781" s="46"/>
      <c r="AN781" s="46"/>
      <c r="AO781" s="46"/>
      <c r="AP781" s="46"/>
      <c r="AQ781" s="46"/>
      <c r="AR781" s="46"/>
      <c r="AS781" s="46"/>
      <c r="AT781" s="46"/>
      <c r="AU781" s="46"/>
      <c r="AV781" s="46"/>
      <c r="AW781" s="46"/>
      <c r="AX781" s="46"/>
      <c r="AY781" s="46"/>
      <c r="AZ781" s="46"/>
      <c r="BA781" s="46"/>
      <c r="BB781" s="46"/>
      <c r="BC781" s="46"/>
      <c r="BD781" s="46"/>
      <c r="BE781" s="46"/>
      <c r="BF781" s="46"/>
      <c r="BG781" s="46"/>
      <c r="BH781" s="46"/>
      <c r="BI781" s="48"/>
      <c r="BJ781" s="48"/>
      <c r="BK781" s="48"/>
      <c r="BL781" s="48"/>
      <c r="BM781" s="48"/>
      <c r="BN781" s="48"/>
      <c r="BO781" s="48"/>
      <c r="BP781" s="48"/>
      <c r="BQ781" s="48"/>
      <c r="BR781" s="48"/>
      <c r="BS781" s="48"/>
      <c r="BT781" s="48"/>
      <c r="BU781" s="48"/>
      <c r="BV781" s="48"/>
      <c r="BW781" s="48"/>
      <c r="BX781" s="48"/>
      <c r="BY781" s="48"/>
      <c r="BZ781" s="48"/>
      <c r="CA781" s="48"/>
      <c r="CB781" s="48"/>
      <c r="CC781" s="48"/>
      <c r="CD781" s="48"/>
      <c r="CE781" s="48"/>
      <c r="CF781" s="48"/>
      <c r="CG781" s="48"/>
      <c r="CH781" s="48"/>
      <c r="CI781" s="48"/>
      <c r="CJ781" s="48"/>
      <c r="CK781" s="48"/>
      <c r="CL781" s="48"/>
      <c r="CM781" s="48"/>
      <c r="CN781" s="48"/>
      <c r="CO781" s="48"/>
      <c r="CP781" s="48"/>
      <c r="CQ781" s="48"/>
      <c r="CR781" s="48"/>
      <c r="CS781" s="48"/>
      <c r="CT781" s="48"/>
      <c r="CU781" s="48"/>
      <c r="CV781" s="48"/>
      <c r="CW781" s="48"/>
      <c r="CX781" s="48"/>
      <c r="CY781" s="48"/>
      <c r="CZ781" s="48"/>
      <c r="DA781" s="48"/>
      <c r="DB781" s="48"/>
      <c r="DC781" s="48"/>
      <c r="DD781" s="48"/>
      <c r="DE781" s="48"/>
      <c r="DF781" s="48"/>
      <c r="DG781" s="48"/>
      <c r="DH781" s="48"/>
      <c r="DI781" s="48"/>
      <c r="DJ781" s="48"/>
      <c r="DK781" s="48"/>
      <c r="DL781" s="48"/>
      <c r="DM781" s="48"/>
      <c r="DN781" s="48"/>
      <c r="DO781" s="48"/>
      <c r="DP781" s="48"/>
    </row>
    <row r="782" spans="1:120" ht="18.75" x14ac:dyDescent="0.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46"/>
      <c r="BC782" s="46"/>
      <c r="BD782" s="46"/>
      <c r="BE782" s="46"/>
      <c r="BF782" s="46"/>
      <c r="BG782" s="46"/>
      <c r="BH782" s="46"/>
      <c r="BI782" s="48"/>
      <c r="BJ782" s="48"/>
      <c r="BK782" s="48"/>
      <c r="BL782" s="48"/>
      <c r="BM782" s="48"/>
      <c r="BN782" s="48"/>
      <c r="BO782" s="48"/>
      <c r="BP782" s="48"/>
      <c r="BQ782" s="48"/>
      <c r="BR782" s="48"/>
      <c r="BS782" s="48"/>
      <c r="BT782" s="48"/>
      <c r="BU782" s="48"/>
      <c r="BV782" s="48"/>
      <c r="BW782" s="48"/>
      <c r="BX782" s="48"/>
      <c r="BY782" s="48"/>
      <c r="BZ782" s="48"/>
      <c r="CA782" s="48"/>
      <c r="CB782" s="48"/>
      <c r="CC782" s="48"/>
      <c r="CD782" s="48"/>
      <c r="CE782" s="48"/>
      <c r="CF782" s="48"/>
      <c r="CG782" s="48"/>
      <c r="CH782" s="48"/>
      <c r="CI782" s="48"/>
      <c r="CJ782" s="48"/>
      <c r="CK782" s="48"/>
      <c r="CL782" s="48"/>
      <c r="CM782" s="48"/>
      <c r="CN782" s="48"/>
      <c r="CO782" s="48"/>
      <c r="CP782" s="48"/>
      <c r="CQ782" s="48"/>
      <c r="CR782" s="48"/>
      <c r="CS782" s="48"/>
      <c r="CT782" s="48"/>
      <c r="CU782" s="48"/>
      <c r="CV782" s="48"/>
      <c r="CW782" s="48"/>
      <c r="CX782" s="48"/>
      <c r="CY782" s="48"/>
      <c r="CZ782" s="48"/>
      <c r="DA782" s="48"/>
      <c r="DB782" s="48"/>
      <c r="DC782" s="48"/>
      <c r="DD782" s="48"/>
      <c r="DE782" s="48"/>
      <c r="DF782" s="48"/>
      <c r="DG782" s="48"/>
      <c r="DH782" s="48"/>
      <c r="DI782" s="48"/>
      <c r="DJ782" s="48"/>
      <c r="DK782" s="48"/>
      <c r="DL782" s="48"/>
      <c r="DM782" s="48"/>
      <c r="DN782" s="48"/>
      <c r="DO782" s="48"/>
      <c r="DP782" s="48"/>
    </row>
    <row r="783" spans="1:120" ht="18.75" x14ac:dyDescent="0.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8"/>
      <c r="BJ783" s="48"/>
      <c r="BK783" s="48"/>
      <c r="BL783" s="48"/>
      <c r="BM783" s="48"/>
      <c r="BN783" s="48"/>
      <c r="BO783" s="48"/>
      <c r="BP783" s="48"/>
      <c r="BQ783" s="48"/>
      <c r="BR783" s="48"/>
      <c r="BS783" s="48"/>
      <c r="BT783" s="48"/>
      <c r="BU783" s="48"/>
      <c r="BV783" s="48"/>
      <c r="BW783" s="48"/>
      <c r="BX783" s="48"/>
      <c r="BY783" s="48"/>
      <c r="BZ783" s="48"/>
      <c r="CA783" s="48"/>
      <c r="CB783" s="48"/>
      <c r="CC783" s="48"/>
      <c r="CD783" s="48"/>
      <c r="CE783" s="48"/>
      <c r="CF783" s="48"/>
      <c r="CG783" s="48"/>
      <c r="CH783" s="48"/>
      <c r="CI783" s="48"/>
      <c r="CJ783" s="48"/>
      <c r="CK783" s="48"/>
      <c r="CL783" s="48"/>
      <c r="CM783" s="48"/>
      <c r="CN783" s="48"/>
      <c r="CO783" s="48"/>
      <c r="CP783" s="48"/>
      <c r="CQ783" s="48"/>
      <c r="CR783" s="48"/>
      <c r="CS783" s="48"/>
      <c r="CT783" s="48"/>
      <c r="CU783" s="48"/>
      <c r="CV783" s="48"/>
      <c r="CW783" s="48"/>
      <c r="CX783" s="48"/>
      <c r="CY783" s="48"/>
      <c r="CZ783" s="48"/>
      <c r="DA783" s="48"/>
      <c r="DB783" s="48"/>
      <c r="DC783" s="48"/>
      <c r="DD783" s="48"/>
      <c r="DE783" s="48"/>
      <c r="DF783" s="48"/>
      <c r="DG783" s="48"/>
      <c r="DH783" s="48"/>
      <c r="DI783" s="48"/>
      <c r="DJ783" s="48"/>
      <c r="DK783" s="48"/>
      <c r="DL783" s="48"/>
      <c r="DM783" s="48"/>
      <c r="DN783" s="48"/>
      <c r="DO783" s="48"/>
      <c r="DP783" s="48"/>
    </row>
    <row r="784" spans="1:120" ht="18.75" x14ac:dyDescent="0.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8"/>
      <c r="BJ784" s="48"/>
      <c r="BK784" s="48"/>
      <c r="BL784" s="48"/>
      <c r="BM784" s="48"/>
      <c r="BN784" s="48"/>
      <c r="BO784" s="48"/>
      <c r="BP784" s="48"/>
      <c r="BQ784" s="48"/>
      <c r="BR784" s="48"/>
      <c r="BS784" s="48"/>
      <c r="BT784" s="48"/>
      <c r="BU784" s="48"/>
      <c r="BV784" s="48"/>
      <c r="BW784" s="48"/>
      <c r="BX784" s="48"/>
      <c r="BY784" s="48"/>
      <c r="BZ784" s="48"/>
      <c r="CA784" s="48"/>
      <c r="CB784" s="48"/>
      <c r="CC784" s="48"/>
      <c r="CD784" s="48"/>
      <c r="CE784" s="48"/>
      <c r="CF784" s="48"/>
      <c r="CG784" s="48"/>
      <c r="CH784" s="48"/>
      <c r="CI784" s="48"/>
      <c r="CJ784" s="48"/>
      <c r="CK784" s="48"/>
      <c r="CL784" s="48"/>
      <c r="CM784" s="48"/>
      <c r="CN784" s="48"/>
      <c r="CO784" s="48"/>
      <c r="CP784" s="48"/>
      <c r="CQ784" s="48"/>
      <c r="CR784" s="48"/>
      <c r="CS784" s="48"/>
      <c r="CT784" s="48"/>
      <c r="CU784" s="48"/>
      <c r="CV784" s="48"/>
      <c r="CW784" s="48"/>
      <c r="CX784" s="48"/>
      <c r="CY784" s="48"/>
      <c r="CZ784" s="48"/>
      <c r="DA784" s="48"/>
      <c r="DB784" s="48"/>
      <c r="DC784" s="48"/>
      <c r="DD784" s="48"/>
      <c r="DE784" s="48"/>
      <c r="DF784" s="48"/>
      <c r="DG784" s="48"/>
      <c r="DH784" s="48"/>
      <c r="DI784" s="48"/>
      <c r="DJ784" s="48"/>
      <c r="DK784" s="48"/>
      <c r="DL784" s="48"/>
      <c r="DM784" s="48"/>
      <c r="DN784" s="48"/>
      <c r="DO784" s="48"/>
      <c r="DP784" s="48"/>
    </row>
    <row r="785" spans="1:120" ht="18.75" x14ac:dyDescent="0.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  <c r="AA785" s="46"/>
      <c r="AB785" s="46"/>
      <c r="AC785" s="46"/>
      <c r="AD785" s="46"/>
      <c r="AE785" s="46"/>
      <c r="AF785" s="46"/>
      <c r="AG785" s="46"/>
      <c r="AH785" s="46"/>
      <c r="AI785" s="46"/>
      <c r="AJ785" s="46"/>
      <c r="AK785" s="46"/>
      <c r="AL785" s="46"/>
      <c r="AM785" s="46"/>
      <c r="AN785" s="46"/>
      <c r="AO785" s="46"/>
      <c r="AP785" s="46"/>
      <c r="AQ785" s="46"/>
      <c r="AR785" s="46"/>
      <c r="AS785" s="46"/>
      <c r="AT785" s="46"/>
      <c r="AU785" s="46"/>
      <c r="AV785" s="46"/>
      <c r="AW785" s="46"/>
      <c r="AX785" s="46"/>
      <c r="AY785" s="46"/>
      <c r="AZ785" s="46"/>
      <c r="BA785" s="46"/>
      <c r="BB785" s="46"/>
      <c r="BC785" s="46"/>
      <c r="BD785" s="46"/>
      <c r="BE785" s="46"/>
      <c r="BF785" s="46"/>
      <c r="BG785" s="46"/>
      <c r="BH785" s="46"/>
      <c r="BI785" s="48"/>
      <c r="BJ785" s="48"/>
      <c r="BK785" s="48"/>
      <c r="BL785" s="48"/>
      <c r="BM785" s="48"/>
      <c r="BN785" s="48"/>
      <c r="BO785" s="48"/>
      <c r="BP785" s="48"/>
      <c r="BQ785" s="48"/>
      <c r="BR785" s="48"/>
      <c r="BS785" s="48"/>
      <c r="BT785" s="48"/>
      <c r="BU785" s="48"/>
      <c r="BV785" s="48"/>
      <c r="BW785" s="48"/>
      <c r="BX785" s="48"/>
      <c r="BY785" s="48"/>
      <c r="BZ785" s="48"/>
      <c r="CA785" s="48"/>
      <c r="CB785" s="48"/>
      <c r="CC785" s="48"/>
      <c r="CD785" s="48"/>
      <c r="CE785" s="48"/>
      <c r="CF785" s="48"/>
      <c r="CG785" s="48"/>
      <c r="CH785" s="48"/>
      <c r="CI785" s="48"/>
      <c r="CJ785" s="48"/>
      <c r="CK785" s="48"/>
      <c r="CL785" s="48"/>
      <c r="CM785" s="48"/>
      <c r="CN785" s="48"/>
      <c r="CO785" s="48"/>
      <c r="CP785" s="48"/>
      <c r="CQ785" s="48"/>
      <c r="CR785" s="48"/>
      <c r="CS785" s="48"/>
      <c r="CT785" s="48"/>
      <c r="CU785" s="48"/>
      <c r="CV785" s="48"/>
      <c r="CW785" s="48"/>
      <c r="CX785" s="48"/>
      <c r="CY785" s="48"/>
      <c r="CZ785" s="48"/>
      <c r="DA785" s="48"/>
      <c r="DB785" s="48"/>
      <c r="DC785" s="48"/>
      <c r="DD785" s="48"/>
      <c r="DE785" s="48"/>
      <c r="DF785" s="48"/>
      <c r="DG785" s="48"/>
      <c r="DH785" s="48"/>
      <c r="DI785" s="48"/>
      <c r="DJ785" s="48"/>
      <c r="DK785" s="48"/>
      <c r="DL785" s="48"/>
      <c r="DM785" s="48"/>
      <c r="DN785" s="48"/>
      <c r="DO785" s="48"/>
      <c r="DP785" s="48"/>
    </row>
    <row r="786" spans="1:120" ht="18.75" x14ac:dyDescent="0.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  <c r="AA786" s="46"/>
      <c r="AB786" s="46"/>
      <c r="AC786" s="46"/>
      <c r="AD786" s="46"/>
      <c r="AE786" s="46"/>
      <c r="AF786" s="46"/>
      <c r="AG786" s="46"/>
      <c r="AH786" s="46"/>
      <c r="AI786" s="46"/>
      <c r="AJ786" s="46"/>
      <c r="AK786" s="46"/>
      <c r="AL786" s="46"/>
      <c r="AM786" s="46"/>
      <c r="AN786" s="46"/>
      <c r="AO786" s="46"/>
      <c r="AP786" s="46"/>
      <c r="AQ786" s="46"/>
      <c r="AR786" s="46"/>
      <c r="AS786" s="46"/>
      <c r="AT786" s="46"/>
      <c r="AU786" s="46"/>
      <c r="AV786" s="46"/>
      <c r="AW786" s="46"/>
      <c r="AX786" s="46"/>
      <c r="AY786" s="46"/>
      <c r="AZ786" s="46"/>
      <c r="BA786" s="46"/>
      <c r="BB786" s="46"/>
      <c r="BC786" s="46"/>
      <c r="BD786" s="46"/>
      <c r="BE786" s="46"/>
      <c r="BF786" s="46"/>
      <c r="BG786" s="46"/>
      <c r="BH786" s="46"/>
      <c r="BI786" s="48"/>
      <c r="BJ786" s="48"/>
      <c r="BK786" s="48"/>
      <c r="BL786" s="48"/>
      <c r="BM786" s="48"/>
      <c r="BN786" s="48"/>
      <c r="BO786" s="48"/>
      <c r="BP786" s="48"/>
      <c r="BQ786" s="48"/>
      <c r="BR786" s="48"/>
      <c r="BS786" s="48"/>
      <c r="BT786" s="48"/>
      <c r="BU786" s="48"/>
      <c r="BV786" s="48"/>
      <c r="BW786" s="48"/>
      <c r="BX786" s="48"/>
      <c r="BY786" s="48"/>
      <c r="BZ786" s="48"/>
      <c r="CA786" s="48"/>
      <c r="CB786" s="48"/>
      <c r="CC786" s="48"/>
      <c r="CD786" s="48"/>
      <c r="CE786" s="48"/>
      <c r="CF786" s="48"/>
      <c r="CG786" s="48"/>
      <c r="CH786" s="48"/>
      <c r="CI786" s="48"/>
      <c r="CJ786" s="48"/>
      <c r="CK786" s="48"/>
      <c r="CL786" s="48"/>
      <c r="CM786" s="48"/>
      <c r="CN786" s="48"/>
      <c r="CO786" s="48"/>
      <c r="CP786" s="48"/>
      <c r="CQ786" s="48"/>
      <c r="CR786" s="48"/>
      <c r="CS786" s="48"/>
      <c r="CT786" s="48"/>
      <c r="CU786" s="48"/>
      <c r="CV786" s="48"/>
      <c r="CW786" s="48"/>
      <c r="CX786" s="48"/>
      <c r="CY786" s="48"/>
      <c r="CZ786" s="48"/>
      <c r="DA786" s="48"/>
      <c r="DB786" s="48"/>
      <c r="DC786" s="48"/>
      <c r="DD786" s="48"/>
      <c r="DE786" s="48"/>
      <c r="DF786" s="48"/>
      <c r="DG786" s="48"/>
      <c r="DH786" s="48"/>
      <c r="DI786" s="48"/>
      <c r="DJ786" s="48"/>
      <c r="DK786" s="48"/>
      <c r="DL786" s="48"/>
      <c r="DM786" s="48"/>
      <c r="DN786" s="48"/>
      <c r="DO786" s="48"/>
      <c r="DP786" s="48"/>
    </row>
    <row r="787" spans="1:120" ht="18.75" x14ac:dyDescent="0.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  <c r="AA787" s="46"/>
      <c r="AB787" s="46"/>
      <c r="AC787" s="46"/>
      <c r="AD787" s="46"/>
      <c r="AE787" s="46"/>
      <c r="AF787" s="46"/>
      <c r="AG787" s="46"/>
      <c r="AH787" s="46"/>
      <c r="AI787" s="46"/>
      <c r="AJ787" s="46"/>
      <c r="AK787" s="46"/>
      <c r="AL787" s="46"/>
      <c r="AM787" s="46"/>
      <c r="AN787" s="46"/>
      <c r="AO787" s="46"/>
      <c r="AP787" s="46"/>
      <c r="AQ787" s="46"/>
      <c r="AR787" s="46"/>
      <c r="AS787" s="46"/>
      <c r="AT787" s="46"/>
      <c r="AU787" s="46"/>
      <c r="AV787" s="46"/>
      <c r="AW787" s="46"/>
      <c r="AX787" s="46"/>
      <c r="AY787" s="46"/>
      <c r="AZ787" s="46"/>
      <c r="BA787" s="46"/>
      <c r="BB787" s="46"/>
      <c r="BC787" s="46"/>
      <c r="BD787" s="46"/>
      <c r="BE787" s="46"/>
      <c r="BF787" s="46"/>
      <c r="BG787" s="46"/>
      <c r="BH787" s="46"/>
      <c r="BI787" s="48"/>
      <c r="BJ787" s="48"/>
      <c r="BK787" s="48"/>
      <c r="BL787" s="48"/>
      <c r="BM787" s="48"/>
      <c r="BN787" s="48"/>
      <c r="BO787" s="48"/>
      <c r="BP787" s="48"/>
      <c r="BQ787" s="48"/>
      <c r="BR787" s="48"/>
      <c r="BS787" s="48"/>
      <c r="BT787" s="48"/>
      <c r="BU787" s="48"/>
      <c r="BV787" s="48"/>
      <c r="BW787" s="48"/>
      <c r="BX787" s="48"/>
      <c r="BY787" s="48"/>
      <c r="BZ787" s="48"/>
      <c r="CA787" s="48"/>
      <c r="CB787" s="48"/>
      <c r="CC787" s="48"/>
      <c r="CD787" s="48"/>
      <c r="CE787" s="48"/>
      <c r="CF787" s="48"/>
      <c r="CG787" s="48"/>
      <c r="CH787" s="48"/>
      <c r="CI787" s="48"/>
      <c r="CJ787" s="48"/>
      <c r="CK787" s="48"/>
      <c r="CL787" s="48"/>
      <c r="CM787" s="48"/>
      <c r="CN787" s="48"/>
      <c r="CO787" s="48"/>
      <c r="CP787" s="48"/>
      <c r="CQ787" s="48"/>
      <c r="CR787" s="48"/>
      <c r="CS787" s="48"/>
      <c r="CT787" s="48"/>
      <c r="CU787" s="48"/>
      <c r="CV787" s="48"/>
      <c r="CW787" s="48"/>
      <c r="CX787" s="48"/>
      <c r="CY787" s="48"/>
      <c r="CZ787" s="48"/>
      <c r="DA787" s="48"/>
      <c r="DB787" s="48"/>
      <c r="DC787" s="48"/>
      <c r="DD787" s="48"/>
      <c r="DE787" s="48"/>
      <c r="DF787" s="48"/>
      <c r="DG787" s="48"/>
      <c r="DH787" s="48"/>
      <c r="DI787" s="48"/>
      <c r="DJ787" s="48"/>
      <c r="DK787" s="48"/>
      <c r="DL787" s="48"/>
      <c r="DM787" s="48"/>
      <c r="DN787" s="48"/>
      <c r="DO787" s="48"/>
      <c r="DP787" s="48"/>
    </row>
    <row r="788" spans="1:120" ht="18.75" x14ac:dyDescent="0.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  <c r="AA788" s="46"/>
      <c r="AB788" s="46"/>
      <c r="AC788" s="46"/>
      <c r="AD788" s="46"/>
      <c r="AE788" s="46"/>
      <c r="AF788" s="46"/>
      <c r="AG788" s="46"/>
      <c r="AH788" s="46"/>
      <c r="AI788" s="46"/>
      <c r="AJ788" s="46"/>
      <c r="AK788" s="46"/>
      <c r="AL788" s="46"/>
      <c r="AM788" s="46"/>
      <c r="AN788" s="46"/>
      <c r="AO788" s="46"/>
      <c r="AP788" s="46"/>
      <c r="AQ788" s="46"/>
      <c r="AR788" s="46"/>
      <c r="AS788" s="46"/>
      <c r="AT788" s="46"/>
      <c r="AU788" s="46"/>
      <c r="AV788" s="46"/>
      <c r="AW788" s="46"/>
      <c r="AX788" s="46"/>
      <c r="AY788" s="46"/>
      <c r="AZ788" s="46"/>
      <c r="BA788" s="46"/>
      <c r="BB788" s="46"/>
      <c r="BC788" s="46"/>
      <c r="BD788" s="46"/>
      <c r="BE788" s="46"/>
      <c r="BF788" s="46"/>
      <c r="BG788" s="46"/>
      <c r="BH788" s="46"/>
      <c r="BI788" s="48"/>
      <c r="BJ788" s="48"/>
      <c r="BK788" s="48"/>
      <c r="BL788" s="48"/>
      <c r="BM788" s="48"/>
      <c r="BN788" s="48"/>
      <c r="BO788" s="48"/>
      <c r="BP788" s="48"/>
      <c r="BQ788" s="48"/>
      <c r="BR788" s="48"/>
      <c r="BS788" s="48"/>
      <c r="BT788" s="48"/>
      <c r="BU788" s="48"/>
      <c r="BV788" s="48"/>
      <c r="BW788" s="48"/>
      <c r="BX788" s="48"/>
      <c r="BY788" s="48"/>
      <c r="BZ788" s="48"/>
      <c r="CA788" s="48"/>
      <c r="CB788" s="48"/>
      <c r="CC788" s="48"/>
      <c r="CD788" s="48"/>
      <c r="CE788" s="48"/>
      <c r="CF788" s="48"/>
      <c r="CG788" s="48"/>
      <c r="CH788" s="48"/>
      <c r="CI788" s="48"/>
      <c r="CJ788" s="48"/>
      <c r="CK788" s="48"/>
      <c r="CL788" s="48"/>
      <c r="CM788" s="48"/>
      <c r="CN788" s="48"/>
      <c r="CO788" s="48"/>
      <c r="CP788" s="48"/>
      <c r="CQ788" s="48"/>
      <c r="CR788" s="48"/>
      <c r="CS788" s="48"/>
      <c r="CT788" s="48"/>
      <c r="CU788" s="48"/>
      <c r="CV788" s="48"/>
      <c r="CW788" s="48"/>
      <c r="CX788" s="48"/>
      <c r="CY788" s="48"/>
      <c r="CZ788" s="48"/>
      <c r="DA788" s="48"/>
      <c r="DB788" s="48"/>
      <c r="DC788" s="48"/>
      <c r="DD788" s="48"/>
      <c r="DE788" s="48"/>
      <c r="DF788" s="48"/>
      <c r="DG788" s="48"/>
      <c r="DH788" s="48"/>
      <c r="DI788" s="48"/>
      <c r="DJ788" s="48"/>
      <c r="DK788" s="48"/>
      <c r="DL788" s="48"/>
      <c r="DM788" s="48"/>
      <c r="DN788" s="48"/>
      <c r="DO788" s="48"/>
      <c r="DP788" s="48"/>
    </row>
    <row r="789" spans="1:120" ht="18.75" x14ac:dyDescent="0.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  <c r="AA789" s="46"/>
      <c r="AB789" s="46"/>
      <c r="AC789" s="46"/>
      <c r="AD789" s="46"/>
      <c r="AE789" s="46"/>
      <c r="AF789" s="46"/>
      <c r="AG789" s="46"/>
      <c r="AH789" s="46"/>
      <c r="AI789" s="46"/>
      <c r="AJ789" s="46"/>
      <c r="AK789" s="46"/>
      <c r="AL789" s="46"/>
      <c r="AM789" s="46"/>
      <c r="AN789" s="46"/>
      <c r="AO789" s="46"/>
      <c r="AP789" s="46"/>
      <c r="AQ789" s="46"/>
      <c r="AR789" s="46"/>
      <c r="AS789" s="46"/>
      <c r="AT789" s="46"/>
      <c r="AU789" s="46"/>
      <c r="AV789" s="46"/>
      <c r="AW789" s="46"/>
      <c r="AX789" s="46"/>
      <c r="AY789" s="46"/>
      <c r="AZ789" s="46"/>
      <c r="BA789" s="46"/>
      <c r="BB789" s="46"/>
      <c r="BC789" s="46"/>
      <c r="BD789" s="46"/>
      <c r="BE789" s="46"/>
      <c r="BF789" s="46"/>
      <c r="BG789" s="46"/>
      <c r="BH789" s="46"/>
      <c r="BI789" s="48"/>
      <c r="BJ789" s="48"/>
      <c r="BK789" s="48"/>
      <c r="BL789" s="48"/>
      <c r="BM789" s="48"/>
      <c r="BN789" s="48"/>
      <c r="BO789" s="48"/>
      <c r="BP789" s="48"/>
      <c r="BQ789" s="48"/>
      <c r="BR789" s="48"/>
      <c r="BS789" s="48"/>
      <c r="BT789" s="48"/>
      <c r="BU789" s="48"/>
      <c r="BV789" s="48"/>
      <c r="BW789" s="48"/>
      <c r="BX789" s="48"/>
      <c r="BY789" s="48"/>
      <c r="BZ789" s="48"/>
      <c r="CA789" s="48"/>
      <c r="CB789" s="48"/>
      <c r="CC789" s="48"/>
      <c r="CD789" s="48"/>
      <c r="CE789" s="48"/>
      <c r="CF789" s="48"/>
      <c r="CG789" s="48"/>
      <c r="CH789" s="48"/>
      <c r="CI789" s="48"/>
      <c r="CJ789" s="48"/>
      <c r="CK789" s="48"/>
      <c r="CL789" s="48"/>
      <c r="CM789" s="48"/>
      <c r="CN789" s="48"/>
      <c r="CO789" s="48"/>
      <c r="CP789" s="48"/>
      <c r="CQ789" s="48"/>
      <c r="CR789" s="48"/>
      <c r="CS789" s="48"/>
      <c r="CT789" s="48"/>
      <c r="CU789" s="48"/>
      <c r="CV789" s="48"/>
      <c r="CW789" s="48"/>
      <c r="CX789" s="48"/>
      <c r="CY789" s="48"/>
      <c r="CZ789" s="48"/>
      <c r="DA789" s="48"/>
      <c r="DB789" s="48"/>
      <c r="DC789" s="48"/>
      <c r="DD789" s="48"/>
      <c r="DE789" s="48"/>
      <c r="DF789" s="48"/>
      <c r="DG789" s="48"/>
      <c r="DH789" s="48"/>
      <c r="DI789" s="48"/>
      <c r="DJ789" s="48"/>
      <c r="DK789" s="48"/>
      <c r="DL789" s="48"/>
      <c r="DM789" s="48"/>
      <c r="DN789" s="48"/>
      <c r="DO789" s="48"/>
      <c r="DP789" s="48"/>
    </row>
    <row r="790" spans="1:120" ht="18.75" x14ac:dyDescent="0.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  <c r="AA790" s="46"/>
      <c r="AB790" s="46"/>
      <c r="AC790" s="46"/>
      <c r="AD790" s="46"/>
      <c r="AE790" s="46"/>
      <c r="AF790" s="46"/>
      <c r="AG790" s="46"/>
      <c r="AH790" s="46"/>
      <c r="AI790" s="46"/>
      <c r="AJ790" s="46"/>
      <c r="AK790" s="46"/>
      <c r="AL790" s="46"/>
      <c r="AM790" s="46"/>
      <c r="AN790" s="46"/>
      <c r="AO790" s="46"/>
      <c r="AP790" s="46"/>
      <c r="AQ790" s="46"/>
      <c r="AR790" s="46"/>
      <c r="AS790" s="46"/>
      <c r="AT790" s="46"/>
      <c r="AU790" s="46"/>
      <c r="AV790" s="46"/>
      <c r="AW790" s="46"/>
      <c r="AX790" s="46"/>
      <c r="AY790" s="46"/>
      <c r="AZ790" s="46"/>
      <c r="BA790" s="46"/>
      <c r="BB790" s="46"/>
      <c r="BC790" s="46"/>
      <c r="BD790" s="46"/>
      <c r="BE790" s="46"/>
      <c r="BF790" s="46"/>
      <c r="BG790" s="46"/>
      <c r="BH790" s="46"/>
      <c r="BI790" s="48"/>
      <c r="BJ790" s="48"/>
      <c r="BK790" s="48"/>
      <c r="BL790" s="48"/>
      <c r="BM790" s="48"/>
      <c r="BN790" s="48"/>
      <c r="BO790" s="48"/>
      <c r="BP790" s="48"/>
      <c r="BQ790" s="48"/>
      <c r="BR790" s="48"/>
      <c r="BS790" s="48"/>
      <c r="BT790" s="48"/>
      <c r="BU790" s="48"/>
      <c r="BV790" s="48"/>
      <c r="BW790" s="48"/>
      <c r="BX790" s="48"/>
      <c r="BY790" s="48"/>
      <c r="BZ790" s="48"/>
      <c r="CA790" s="48"/>
      <c r="CB790" s="48"/>
      <c r="CC790" s="48"/>
      <c r="CD790" s="48"/>
      <c r="CE790" s="48"/>
      <c r="CF790" s="48"/>
      <c r="CG790" s="48"/>
      <c r="CH790" s="48"/>
      <c r="CI790" s="48"/>
      <c r="CJ790" s="48"/>
      <c r="CK790" s="48"/>
      <c r="CL790" s="48"/>
      <c r="CM790" s="48"/>
      <c r="CN790" s="48"/>
      <c r="CO790" s="48"/>
      <c r="CP790" s="48"/>
      <c r="CQ790" s="48"/>
      <c r="CR790" s="48"/>
      <c r="CS790" s="48"/>
      <c r="CT790" s="48"/>
      <c r="CU790" s="48"/>
      <c r="CV790" s="48"/>
      <c r="CW790" s="48"/>
      <c r="CX790" s="48"/>
      <c r="CY790" s="48"/>
      <c r="CZ790" s="48"/>
      <c r="DA790" s="48"/>
      <c r="DB790" s="48"/>
      <c r="DC790" s="48"/>
      <c r="DD790" s="48"/>
      <c r="DE790" s="48"/>
      <c r="DF790" s="48"/>
      <c r="DG790" s="48"/>
      <c r="DH790" s="48"/>
      <c r="DI790" s="48"/>
      <c r="DJ790" s="48"/>
      <c r="DK790" s="48"/>
      <c r="DL790" s="48"/>
      <c r="DM790" s="48"/>
      <c r="DN790" s="48"/>
      <c r="DO790" s="48"/>
      <c r="DP790" s="48"/>
    </row>
    <row r="791" spans="1:120" ht="18.75" x14ac:dyDescent="0.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  <c r="AA791" s="46"/>
      <c r="AB791" s="46"/>
      <c r="AC791" s="46"/>
      <c r="AD791" s="46"/>
      <c r="AE791" s="46"/>
      <c r="AF791" s="46"/>
      <c r="AG791" s="46"/>
      <c r="AH791" s="46"/>
      <c r="AI791" s="46"/>
      <c r="AJ791" s="46"/>
      <c r="AK791" s="46"/>
      <c r="AL791" s="46"/>
      <c r="AM791" s="46"/>
      <c r="AN791" s="46"/>
      <c r="AO791" s="46"/>
      <c r="AP791" s="46"/>
      <c r="AQ791" s="46"/>
      <c r="AR791" s="46"/>
      <c r="AS791" s="46"/>
      <c r="AT791" s="46"/>
      <c r="AU791" s="46"/>
      <c r="AV791" s="46"/>
      <c r="AW791" s="46"/>
      <c r="AX791" s="46"/>
      <c r="AY791" s="46"/>
      <c r="AZ791" s="46"/>
      <c r="BA791" s="46"/>
      <c r="BB791" s="46"/>
      <c r="BC791" s="46"/>
      <c r="BD791" s="46"/>
      <c r="BE791" s="46"/>
      <c r="BF791" s="46"/>
      <c r="BG791" s="46"/>
      <c r="BH791" s="46"/>
      <c r="BI791" s="48"/>
      <c r="BJ791" s="48"/>
      <c r="BK791" s="48"/>
      <c r="BL791" s="48"/>
      <c r="BM791" s="48"/>
      <c r="BN791" s="48"/>
      <c r="BO791" s="48"/>
      <c r="BP791" s="48"/>
      <c r="BQ791" s="48"/>
      <c r="BR791" s="48"/>
      <c r="BS791" s="48"/>
      <c r="BT791" s="48"/>
      <c r="BU791" s="48"/>
      <c r="BV791" s="48"/>
      <c r="BW791" s="48"/>
      <c r="BX791" s="48"/>
      <c r="BY791" s="48"/>
      <c r="BZ791" s="48"/>
      <c r="CA791" s="48"/>
      <c r="CB791" s="48"/>
      <c r="CC791" s="48"/>
      <c r="CD791" s="48"/>
      <c r="CE791" s="48"/>
      <c r="CF791" s="48"/>
      <c r="CG791" s="48"/>
      <c r="CH791" s="48"/>
      <c r="CI791" s="48"/>
      <c r="CJ791" s="48"/>
      <c r="CK791" s="48"/>
      <c r="CL791" s="48"/>
      <c r="CM791" s="48"/>
      <c r="CN791" s="48"/>
      <c r="CO791" s="48"/>
      <c r="CP791" s="48"/>
      <c r="CQ791" s="48"/>
      <c r="CR791" s="48"/>
      <c r="CS791" s="48"/>
      <c r="CT791" s="48"/>
      <c r="CU791" s="48"/>
      <c r="CV791" s="48"/>
      <c r="CW791" s="48"/>
      <c r="CX791" s="48"/>
      <c r="CY791" s="48"/>
      <c r="CZ791" s="48"/>
      <c r="DA791" s="48"/>
      <c r="DB791" s="48"/>
      <c r="DC791" s="48"/>
      <c r="DD791" s="48"/>
      <c r="DE791" s="48"/>
      <c r="DF791" s="48"/>
      <c r="DG791" s="48"/>
      <c r="DH791" s="48"/>
      <c r="DI791" s="48"/>
      <c r="DJ791" s="48"/>
      <c r="DK791" s="48"/>
      <c r="DL791" s="48"/>
      <c r="DM791" s="48"/>
      <c r="DN791" s="48"/>
      <c r="DO791" s="48"/>
      <c r="DP791" s="48"/>
    </row>
    <row r="792" spans="1:120" ht="18.75" x14ac:dyDescent="0.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  <c r="AA792" s="46"/>
      <c r="AB792" s="46"/>
      <c r="AC792" s="46"/>
      <c r="AD792" s="46"/>
      <c r="AE792" s="46"/>
      <c r="AF792" s="46"/>
      <c r="AG792" s="46"/>
      <c r="AH792" s="46"/>
      <c r="AI792" s="46"/>
      <c r="AJ792" s="46"/>
      <c r="AK792" s="46"/>
      <c r="AL792" s="46"/>
      <c r="AM792" s="46"/>
      <c r="AN792" s="46"/>
      <c r="AO792" s="46"/>
      <c r="AP792" s="46"/>
      <c r="AQ792" s="46"/>
      <c r="AR792" s="46"/>
      <c r="AS792" s="46"/>
      <c r="AT792" s="46"/>
      <c r="AU792" s="46"/>
      <c r="AV792" s="46"/>
      <c r="AW792" s="46"/>
      <c r="AX792" s="46"/>
      <c r="AY792" s="46"/>
      <c r="AZ792" s="46"/>
      <c r="BA792" s="46"/>
      <c r="BB792" s="46"/>
      <c r="BC792" s="46"/>
      <c r="BD792" s="46"/>
      <c r="BE792" s="46"/>
      <c r="BF792" s="46"/>
      <c r="BG792" s="46"/>
      <c r="BH792" s="46"/>
      <c r="BI792" s="48"/>
      <c r="BJ792" s="48"/>
      <c r="BK792" s="48"/>
      <c r="BL792" s="48"/>
      <c r="BM792" s="48"/>
      <c r="BN792" s="48"/>
      <c r="BO792" s="48"/>
      <c r="BP792" s="48"/>
      <c r="BQ792" s="48"/>
      <c r="BR792" s="48"/>
      <c r="BS792" s="48"/>
      <c r="BT792" s="48"/>
      <c r="BU792" s="48"/>
      <c r="BV792" s="48"/>
      <c r="BW792" s="48"/>
      <c r="BX792" s="48"/>
      <c r="BY792" s="48"/>
      <c r="BZ792" s="48"/>
      <c r="CA792" s="48"/>
      <c r="CB792" s="48"/>
      <c r="CC792" s="48"/>
      <c r="CD792" s="48"/>
      <c r="CE792" s="48"/>
      <c r="CF792" s="48"/>
      <c r="CG792" s="48"/>
      <c r="CH792" s="48"/>
      <c r="CI792" s="48"/>
      <c r="CJ792" s="48"/>
      <c r="CK792" s="48"/>
      <c r="CL792" s="48"/>
      <c r="CM792" s="48"/>
      <c r="CN792" s="48"/>
      <c r="CO792" s="48"/>
      <c r="CP792" s="48"/>
      <c r="CQ792" s="48"/>
      <c r="CR792" s="48"/>
      <c r="CS792" s="48"/>
      <c r="CT792" s="48"/>
      <c r="CU792" s="48"/>
      <c r="CV792" s="48"/>
      <c r="CW792" s="48"/>
      <c r="CX792" s="48"/>
      <c r="CY792" s="48"/>
      <c r="CZ792" s="48"/>
      <c r="DA792" s="48"/>
      <c r="DB792" s="48"/>
      <c r="DC792" s="48"/>
      <c r="DD792" s="48"/>
      <c r="DE792" s="48"/>
      <c r="DF792" s="48"/>
      <c r="DG792" s="48"/>
      <c r="DH792" s="48"/>
      <c r="DI792" s="48"/>
      <c r="DJ792" s="48"/>
      <c r="DK792" s="48"/>
      <c r="DL792" s="48"/>
      <c r="DM792" s="48"/>
      <c r="DN792" s="48"/>
      <c r="DO792" s="48"/>
      <c r="DP792" s="48"/>
    </row>
    <row r="793" spans="1:120" ht="18.75" x14ac:dyDescent="0.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  <c r="AA793" s="46"/>
      <c r="AB793" s="46"/>
      <c r="AC793" s="46"/>
      <c r="AD793" s="46"/>
      <c r="AE793" s="46"/>
      <c r="AF793" s="46"/>
      <c r="AG793" s="46"/>
      <c r="AH793" s="46"/>
      <c r="AI793" s="46"/>
      <c r="AJ793" s="46"/>
      <c r="AK793" s="46"/>
      <c r="AL793" s="46"/>
      <c r="AM793" s="46"/>
      <c r="AN793" s="46"/>
      <c r="AO793" s="46"/>
      <c r="AP793" s="46"/>
      <c r="AQ793" s="46"/>
      <c r="AR793" s="46"/>
      <c r="AS793" s="46"/>
      <c r="AT793" s="46"/>
      <c r="AU793" s="46"/>
      <c r="AV793" s="46"/>
      <c r="AW793" s="46"/>
      <c r="AX793" s="46"/>
      <c r="AY793" s="46"/>
      <c r="AZ793" s="46"/>
      <c r="BA793" s="46"/>
      <c r="BB793" s="46"/>
      <c r="BC793" s="46"/>
      <c r="BD793" s="46"/>
      <c r="BE793" s="46"/>
      <c r="BF793" s="46"/>
      <c r="BG793" s="46"/>
      <c r="BH793" s="46"/>
      <c r="BI793" s="48"/>
      <c r="BJ793" s="48"/>
      <c r="BK793" s="48"/>
      <c r="BL793" s="48"/>
      <c r="BM793" s="48"/>
      <c r="BN793" s="48"/>
      <c r="BO793" s="48"/>
      <c r="BP793" s="48"/>
      <c r="BQ793" s="48"/>
      <c r="BR793" s="48"/>
      <c r="BS793" s="48"/>
      <c r="BT793" s="48"/>
      <c r="BU793" s="48"/>
      <c r="BV793" s="48"/>
      <c r="BW793" s="48"/>
      <c r="BX793" s="48"/>
      <c r="BY793" s="48"/>
      <c r="BZ793" s="48"/>
      <c r="CA793" s="48"/>
      <c r="CB793" s="48"/>
      <c r="CC793" s="48"/>
      <c r="CD793" s="48"/>
      <c r="CE793" s="48"/>
      <c r="CF793" s="48"/>
      <c r="CG793" s="48"/>
      <c r="CH793" s="48"/>
      <c r="CI793" s="48"/>
      <c r="CJ793" s="48"/>
      <c r="CK793" s="48"/>
      <c r="CL793" s="48"/>
      <c r="CM793" s="48"/>
      <c r="CN793" s="48"/>
      <c r="CO793" s="48"/>
      <c r="CP793" s="48"/>
      <c r="CQ793" s="48"/>
      <c r="CR793" s="48"/>
      <c r="CS793" s="48"/>
      <c r="CT793" s="48"/>
      <c r="CU793" s="48"/>
      <c r="CV793" s="48"/>
      <c r="CW793" s="48"/>
      <c r="CX793" s="48"/>
      <c r="CY793" s="48"/>
      <c r="CZ793" s="48"/>
      <c r="DA793" s="48"/>
      <c r="DB793" s="48"/>
      <c r="DC793" s="48"/>
      <c r="DD793" s="48"/>
      <c r="DE793" s="48"/>
      <c r="DF793" s="48"/>
      <c r="DG793" s="48"/>
      <c r="DH793" s="48"/>
      <c r="DI793" s="48"/>
      <c r="DJ793" s="48"/>
      <c r="DK793" s="48"/>
      <c r="DL793" s="48"/>
      <c r="DM793" s="48"/>
      <c r="DN793" s="48"/>
      <c r="DO793" s="48"/>
      <c r="DP793" s="48"/>
    </row>
    <row r="794" spans="1:120" ht="18.75" x14ac:dyDescent="0.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  <c r="AA794" s="46"/>
      <c r="AB794" s="46"/>
      <c r="AC794" s="46"/>
      <c r="AD794" s="46"/>
      <c r="AE794" s="46"/>
      <c r="AF794" s="46"/>
      <c r="AG794" s="46"/>
      <c r="AH794" s="46"/>
      <c r="AI794" s="46"/>
      <c r="AJ794" s="46"/>
      <c r="AK794" s="46"/>
      <c r="AL794" s="46"/>
      <c r="AM794" s="46"/>
      <c r="AN794" s="46"/>
      <c r="AO794" s="46"/>
      <c r="AP794" s="46"/>
      <c r="AQ794" s="46"/>
      <c r="AR794" s="46"/>
      <c r="AS794" s="46"/>
      <c r="AT794" s="46"/>
      <c r="AU794" s="46"/>
      <c r="AV794" s="46"/>
      <c r="AW794" s="46"/>
      <c r="AX794" s="46"/>
      <c r="AY794" s="46"/>
      <c r="AZ794" s="46"/>
      <c r="BA794" s="46"/>
      <c r="BB794" s="46"/>
      <c r="BC794" s="46"/>
      <c r="BD794" s="46"/>
      <c r="BE794" s="46"/>
      <c r="BF794" s="46"/>
      <c r="BG794" s="46"/>
      <c r="BH794" s="46"/>
      <c r="BI794" s="48"/>
      <c r="BJ794" s="48"/>
      <c r="BK794" s="48"/>
      <c r="BL794" s="48"/>
      <c r="BM794" s="48"/>
      <c r="BN794" s="48"/>
      <c r="BO794" s="48"/>
      <c r="BP794" s="48"/>
      <c r="BQ794" s="48"/>
      <c r="BR794" s="48"/>
      <c r="BS794" s="48"/>
      <c r="BT794" s="48"/>
      <c r="BU794" s="48"/>
      <c r="BV794" s="48"/>
      <c r="BW794" s="48"/>
      <c r="BX794" s="48"/>
      <c r="BY794" s="48"/>
      <c r="BZ794" s="48"/>
      <c r="CA794" s="48"/>
      <c r="CB794" s="48"/>
      <c r="CC794" s="48"/>
      <c r="CD794" s="48"/>
      <c r="CE794" s="48"/>
      <c r="CF794" s="48"/>
      <c r="CG794" s="48"/>
      <c r="CH794" s="48"/>
      <c r="CI794" s="48"/>
      <c r="CJ794" s="48"/>
      <c r="CK794" s="48"/>
      <c r="CL794" s="48"/>
      <c r="CM794" s="48"/>
      <c r="CN794" s="48"/>
      <c r="CO794" s="48"/>
      <c r="CP794" s="48"/>
      <c r="CQ794" s="48"/>
      <c r="CR794" s="48"/>
      <c r="CS794" s="48"/>
      <c r="CT794" s="48"/>
      <c r="CU794" s="48"/>
      <c r="CV794" s="48"/>
      <c r="CW794" s="48"/>
      <c r="CX794" s="48"/>
      <c r="CY794" s="48"/>
      <c r="CZ794" s="48"/>
      <c r="DA794" s="48"/>
      <c r="DB794" s="48"/>
      <c r="DC794" s="48"/>
      <c r="DD794" s="48"/>
      <c r="DE794" s="48"/>
      <c r="DF794" s="48"/>
      <c r="DG794" s="48"/>
      <c r="DH794" s="48"/>
      <c r="DI794" s="48"/>
      <c r="DJ794" s="48"/>
      <c r="DK794" s="48"/>
      <c r="DL794" s="48"/>
      <c r="DM794" s="48"/>
      <c r="DN794" s="48"/>
      <c r="DO794" s="48"/>
      <c r="DP794" s="48"/>
    </row>
    <row r="795" spans="1:120" ht="18.75" x14ac:dyDescent="0.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46"/>
      <c r="BC795" s="46"/>
      <c r="BD795" s="46"/>
      <c r="BE795" s="46"/>
      <c r="BF795" s="46"/>
      <c r="BG795" s="46"/>
      <c r="BH795" s="46"/>
      <c r="BI795" s="48"/>
      <c r="BJ795" s="48"/>
      <c r="BK795" s="48"/>
      <c r="BL795" s="48"/>
      <c r="BM795" s="48"/>
      <c r="BN795" s="48"/>
      <c r="BO795" s="48"/>
      <c r="BP795" s="48"/>
      <c r="BQ795" s="48"/>
      <c r="BR795" s="48"/>
      <c r="BS795" s="48"/>
      <c r="BT795" s="48"/>
      <c r="BU795" s="48"/>
      <c r="BV795" s="48"/>
      <c r="BW795" s="48"/>
      <c r="BX795" s="48"/>
      <c r="BY795" s="48"/>
      <c r="BZ795" s="48"/>
      <c r="CA795" s="48"/>
      <c r="CB795" s="48"/>
      <c r="CC795" s="48"/>
      <c r="CD795" s="48"/>
      <c r="CE795" s="48"/>
      <c r="CF795" s="48"/>
      <c r="CG795" s="48"/>
      <c r="CH795" s="48"/>
      <c r="CI795" s="48"/>
      <c r="CJ795" s="48"/>
      <c r="CK795" s="48"/>
      <c r="CL795" s="48"/>
      <c r="CM795" s="48"/>
      <c r="CN795" s="48"/>
      <c r="CO795" s="48"/>
      <c r="CP795" s="48"/>
      <c r="CQ795" s="48"/>
      <c r="CR795" s="48"/>
      <c r="CS795" s="48"/>
      <c r="CT795" s="48"/>
      <c r="CU795" s="48"/>
      <c r="CV795" s="48"/>
      <c r="CW795" s="48"/>
      <c r="CX795" s="48"/>
      <c r="CY795" s="48"/>
      <c r="CZ795" s="48"/>
      <c r="DA795" s="48"/>
      <c r="DB795" s="48"/>
      <c r="DC795" s="48"/>
      <c r="DD795" s="48"/>
      <c r="DE795" s="48"/>
      <c r="DF795" s="48"/>
      <c r="DG795" s="48"/>
      <c r="DH795" s="48"/>
      <c r="DI795" s="48"/>
      <c r="DJ795" s="48"/>
      <c r="DK795" s="48"/>
      <c r="DL795" s="48"/>
      <c r="DM795" s="48"/>
      <c r="DN795" s="48"/>
      <c r="DO795" s="48"/>
      <c r="DP795" s="48"/>
    </row>
    <row r="796" spans="1:120" ht="18.75" x14ac:dyDescent="0.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8"/>
      <c r="BJ796" s="48"/>
      <c r="BK796" s="48"/>
      <c r="BL796" s="48"/>
      <c r="BM796" s="48"/>
      <c r="BN796" s="48"/>
      <c r="BO796" s="48"/>
      <c r="BP796" s="48"/>
      <c r="BQ796" s="48"/>
      <c r="BR796" s="48"/>
      <c r="BS796" s="48"/>
      <c r="BT796" s="48"/>
      <c r="BU796" s="48"/>
      <c r="BV796" s="48"/>
      <c r="BW796" s="48"/>
      <c r="BX796" s="48"/>
      <c r="BY796" s="48"/>
      <c r="BZ796" s="48"/>
      <c r="CA796" s="48"/>
      <c r="CB796" s="48"/>
      <c r="CC796" s="48"/>
      <c r="CD796" s="48"/>
      <c r="CE796" s="48"/>
      <c r="CF796" s="48"/>
      <c r="CG796" s="48"/>
      <c r="CH796" s="48"/>
      <c r="CI796" s="48"/>
      <c r="CJ796" s="48"/>
      <c r="CK796" s="48"/>
      <c r="CL796" s="48"/>
      <c r="CM796" s="48"/>
      <c r="CN796" s="48"/>
      <c r="CO796" s="48"/>
      <c r="CP796" s="48"/>
      <c r="CQ796" s="48"/>
      <c r="CR796" s="48"/>
      <c r="CS796" s="48"/>
      <c r="CT796" s="48"/>
      <c r="CU796" s="48"/>
      <c r="CV796" s="48"/>
      <c r="CW796" s="48"/>
      <c r="CX796" s="48"/>
      <c r="CY796" s="48"/>
      <c r="CZ796" s="48"/>
      <c r="DA796" s="48"/>
      <c r="DB796" s="48"/>
      <c r="DC796" s="48"/>
      <c r="DD796" s="48"/>
      <c r="DE796" s="48"/>
      <c r="DF796" s="48"/>
      <c r="DG796" s="48"/>
      <c r="DH796" s="48"/>
      <c r="DI796" s="48"/>
      <c r="DJ796" s="48"/>
      <c r="DK796" s="48"/>
      <c r="DL796" s="48"/>
      <c r="DM796" s="48"/>
      <c r="DN796" s="48"/>
      <c r="DO796" s="48"/>
      <c r="DP796" s="48"/>
    </row>
    <row r="797" spans="1:120" ht="18.75" x14ac:dyDescent="0.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8"/>
      <c r="BJ797" s="48"/>
      <c r="BK797" s="48"/>
      <c r="BL797" s="48"/>
      <c r="BM797" s="48"/>
      <c r="BN797" s="48"/>
      <c r="BO797" s="48"/>
      <c r="BP797" s="48"/>
      <c r="BQ797" s="48"/>
      <c r="BR797" s="48"/>
      <c r="BS797" s="48"/>
      <c r="BT797" s="48"/>
      <c r="BU797" s="48"/>
      <c r="BV797" s="48"/>
      <c r="BW797" s="48"/>
      <c r="BX797" s="48"/>
      <c r="BY797" s="48"/>
      <c r="BZ797" s="48"/>
      <c r="CA797" s="48"/>
      <c r="CB797" s="48"/>
      <c r="CC797" s="48"/>
      <c r="CD797" s="48"/>
      <c r="CE797" s="48"/>
      <c r="CF797" s="48"/>
      <c r="CG797" s="48"/>
      <c r="CH797" s="48"/>
      <c r="CI797" s="48"/>
      <c r="CJ797" s="48"/>
      <c r="CK797" s="48"/>
      <c r="CL797" s="48"/>
      <c r="CM797" s="48"/>
      <c r="CN797" s="48"/>
      <c r="CO797" s="48"/>
      <c r="CP797" s="48"/>
      <c r="CQ797" s="48"/>
      <c r="CR797" s="48"/>
      <c r="CS797" s="48"/>
      <c r="CT797" s="48"/>
      <c r="CU797" s="48"/>
      <c r="CV797" s="48"/>
      <c r="CW797" s="48"/>
      <c r="CX797" s="48"/>
      <c r="CY797" s="48"/>
      <c r="CZ797" s="48"/>
      <c r="DA797" s="48"/>
      <c r="DB797" s="48"/>
      <c r="DC797" s="48"/>
      <c r="DD797" s="48"/>
      <c r="DE797" s="48"/>
      <c r="DF797" s="48"/>
      <c r="DG797" s="48"/>
      <c r="DH797" s="48"/>
      <c r="DI797" s="48"/>
      <c r="DJ797" s="48"/>
      <c r="DK797" s="48"/>
      <c r="DL797" s="48"/>
      <c r="DM797" s="48"/>
      <c r="DN797" s="48"/>
      <c r="DO797" s="48"/>
      <c r="DP797" s="48"/>
    </row>
    <row r="798" spans="1:120" ht="18.75" x14ac:dyDescent="0.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  <c r="AA798" s="46"/>
      <c r="AB798" s="46"/>
      <c r="AC798" s="46"/>
      <c r="AD798" s="46"/>
      <c r="AE798" s="46"/>
      <c r="AF798" s="46"/>
      <c r="AG798" s="46"/>
      <c r="AH798" s="46"/>
      <c r="AI798" s="46"/>
      <c r="AJ798" s="46"/>
      <c r="AK798" s="46"/>
      <c r="AL798" s="46"/>
      <c r="AM798" s="46"/>
      <c r="AN798" s="46"/>
      <c r="AO798" s="46"/>
      <c r="AP798" s="46"/>
      <c r="AQ798" s="46"/>
      <c r="AR798" s="46"/>
      <c r="AS798" s="46"/>
      <c r="AT798" s="46"/>
      <c r="AU798" s="46"/>
      <c r="AV798" s="46"/>
      <c r="AW798" s="46"/>
      <c r="AX798" s="46"/>
      <c r="AY798" s="46"/>
      <c r="AZ798" s="46"/>
      <c r="BA798" s="46"/>
      <c r="BB798" s="46"/>
      <c r="BC798" s="46"/>
      <c r="BD798" s="46"/>
      <c r="BE798" s="46"/>
      <c r="BF798" s="46"/>
      <c r="BG798" s="46"/>
      <c r="BH798" s="46"/>
      <c r="BI798" s="48"/>
      <c r="BJ798" s="48"/>
      <c r="BK798" s="48"/>
      <c r="BL798" s="48"/>
      <c r="BM798" s="48"/>
      <c r="BN798" s="48"/>
      <c r="BO798" s="48"/>
      <c r="BP798" s="48"/>
      <c r="BQ798" s="48"/>
      <c r="BR798" s="48"/>
      <c r="BS798" s="48"/>
      <c r="BT798" s="48"/>
      <c r="BU798" s="48"/>
      <c r="BV798" s="48"/>
      <c r="BW798" s="48"/>
      <c r="BX798" s="48"/>
      <c r="BY798" s="48"/>
      <c r="BZ798" s="48"/>
      <c r="CA798" s="48"/>
      <c r="CB798" s="48"/>
      <c r="CC798" s="48"/>
      <c r="CD798" s="48"/>
      <c r="CE798" s="48"/>
      <c r="CF798" s="48"/>
      <c r="CG798" s="48"/>
      <c r="CH798" s="48"/>
      <c r="CI798" s="48"/>
      <c r="CJ798" s="48"/>
      <c r="CK798" s="48"/>
      <c r="CL798" s="48"/>
      <c r="CM798" s="48"/>
      <c r="CN798" s="48"/>
      <c r="CO798" s="48"/>
      <c r="CP798" s="48"/>
      <c r="CQ798" s="48"/>
      <c r="CR798" s="48"/>
      <c r="CS798" s="48"/>
      <c r="CT798" s="48"/>
      <c r="CU798" s="48"/>
      <c r="CV798" s="48"/>
      <c r="CW798" s="48"/>
      <c r="CX798" s="48"/>
      <c r="CY798" s="48"/>
      <c r="CZ798" s="48"/>
      <c r="DA798" s="48"/>
      <c r="DB798" s="48"/>
      <c r="DC798" s="48"/>
      <c r="DD798" s="48"/>
      <c r="DE798" s="48"/>
      <c r="DF798" s="48"/>
      <c r="DG798" s="48"/>
      <c r="DH798" s="48"/>
      <c r="DI798" s="48"/>
      <c r="DJ798" s="48"/>
      <c r="DK798" s="48"/>
      <c r="DL798" s="48"/>
      <c r="DM798" s="48"/>
      <c r="DN798" s="48"/>
      <c r="DO798" s="48"/>
      <c r="DP798" s="48"/>
    </row>
    <row r="799" spans="1:120" ht="18.75" x14ac:dyDescent="0.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  <c r="AA799" s="46"/>
      <c r="AB799" s="46"/>
      <c r="AC799" s="46"/>
      <c r="AD799" s="46"/>
      <c r="AE799" s="46"/>
      <c r="AF799" s="46"/>
      <c r="AG799" s="46"/>
      <c r="AH799" s="46"/>
      <c r="AI799" s="46"/>
      <c r="AJ799" s="46"/>
      <c r="AK799" s="46"/>
      <c r="AL799" s="46"/>
      <c r="AM799" s="46"/>
      <c r="AN799" s="46"/>
      <c r="AO799" s="46"/>
      <c r="AP799" s="46"/>
      <c r="AQ799" s="46"/>
      <c r="AR799" s="46"/>
      <c r="AS799" s="46"/>
      <c r="AT799" s="46"/>
      <c r="AU799" s="46"/>
      <c r="AV799" s="46"/>
      <c r="AW799" s="46"/>
      <c r="AX799" s="46"/>
      <c r="AY799" s="46"/>
      <c r="AZ799" s="46"/>
      <c r="BA799" s="46"/>
      <c r="BB799" s="46"/>
      <c r="BC799" s="46"/>
      <c r="BD799" s="46"/>
      <c r="BE799" s="46"/>
      <c r="BF799" s="46"/>
      <c r="BG799" s="46"/>
      <c r="BH799" s="46"/>
      <c r="BI799" s="48"/>
      <c r="BJ799" s="48"/>
      <c r="BK799" s="48"/>
      <c r="BL799" s="48"/>
      <c r="BM799" s="48"/>
      <c r="BN799" s="48"/>
      <c r="BO799" s="48"/>
      <c r="BP799" s="48"/>
      <c r="BQ799" s="48"/>
      <c r="BR799" s="48"/>
      <c r="BS799" s="48"/>
      <c r="BT799" s="48"/>
      <c r="BU799" s="48"/>
      <c r="BV799" s="48"/>
      <c r="BW799" s="48"/>
      <c r="BX799" s="48"/>
      <c r="BY799" s="48"/>
      <c r="BZ799" s="48"/>
      <c r="CA799" s="48"/>
      <c r="CB799" s="48"/>
      <c r="CC799" s="48"/>
      <c r="CD799" s="48"/>
      <c r="CE799" s="48"/>
      <c r="CF799" s="48"/>
      <c r="CG799" s="48"/>
      <c r="CH799" s="48"/>
      <c r="CI799" s="48"/>
      <c r="CJ799" s="48"/>
      <c r="CK799" s="48"/>
      <c r="CL799" s="48"/>
      <c r="CM799" s="48"/>
      <c r="CN799" s="48"/>
      <c r="CO799" s="48"/>
      <c r="CP799" s="48"/>
      <c r="CQ799" s="48"/>
      <c r="CR799" s="48"/>
      <c r="CS799" s="48"/>
      <c r="CT799" s="48"/>
      <c r="CU799" s="48"/>
      <c r="CV799" s="48"/>
      <c r="CW799" s="48"/>
      <c r="CX799" s="48"/>
      <c r="CY799" s="48"/>
      <c r="CZ799" s="48"/>
      <c r="DA799" s="48"/>
      <c r="DB799" s="48"/>
      <c r="DC799" s="48"/>
      <c r="DD799" s="48"/>
      <c r="DE799" s="48"/>
      <c r="DF799" s="48"/>
      <c r="DG799" s="48"/>
      <c r="DH799" s="48"/>
      <c r="DI799" s="48"/>
      <c r="DJ799" s="48"/>
      <c r="DK799" s="48"/>
      <c r="DL799" s="48"/>
      <c r="DM799" s="48"/>
      <c r="DN799" s="48"/>
      <c r="DO799" s="48"/>
      <c r="DP799" s="48"/>
    </row>
    <row r="800" spans="1:120" ht="18.75" x14ac:dyDescent="0.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  <c r="AA800" s="46"/>
      <c r="AB800" s="46"/>
      <c r="AC800" s="46"/>
      <c r="AD800" s="46"/>
      <c r="AE800" s="46"/>
      <c r="AF800" s="46"/>
      <c r="AG800" s="46"/>
      <c r="AH800" s="46"/>
      <c r="AI800" s="46"/>
      <c r="AJ800" s="46"/>
      <c r="AK800" s="46"/>
      <c r="AL800" s="46"/>
      <c r="AM800" s="46"/>
      <c r="AN800" s="46"/>
      <c r="AO800" s="46"/>
      <c r="AP800" s="46"/>
      <c r="AQ800" s="46"/>
      <c r="AR800" s="46"/>
      <c r="AS800" s="46"/>
      <c r="AT800" s="46"/>
      <c r="AU800" s="46"/>
      <c r="AV800" s="46"/>
      <c r="AW800" s="46"/>
      <c r="AX800" s="46"/>
      <c r="AY800" s="46"/>
      <c r="AZ800" s="46"/>
      <c r="BA800" s="46"/>
      <c r="BB800" s="46"/>
      <c r="BC800" s="46"/>
      <c r="BD800" s="46"/>
      <c r="BE800" s="46"/>
      <c r="BF800" s="46"/>
      <c r="BG800" s="46"/>
      <c r="BH800" s="46"/>
      <c r="BI800" s="48"/>
      <c r="BJ800" s="48"/>
      <c r="BK800" s="48"/>
      <c r="BL800" s="48"/>
      <c r="BM800" s="48"/>
      <c r="BN800" s="48"/>
      <c r="BO800" s="48"/>
      <c r="BP800" s="48"/>
      <c r="BQ800" s="48"/>
      <c r="BR800" s="48"/>
      <c r="BS800" s="48"/>
      <c r="BT800" s="48"/>
      <c r="BU800" s="48"/>
      <c r="BV800" s="48"/>
      <c r="BW800" s="48"/>
      <c r="BX800" s="48"/>
      <c r="BY800" s="48"/>
      <c r="BZ800" s="48"/>
      <c r="CA800" s="48"/>
      <c r="CB800" s="48"/>
      <c r="CC800" s="48"/>
      <c r="CD800" s="48"/>
      <c r="CE800" s="48"/>
      <c r="CF800" s="48"/>
      <c r="CG800" s="48"/>
      <c r="CH800" s="48"/>
      <c r="CI800" s="48"/>
      <c r="CJ800" s="48"/>
      <c r="CK800" s="48"/>
      <c r="CL800" s="48"/>
      <c r="CM800" s="48"/>
      <c r="CN800" s="48"/>
      <c r="CO800" s="48"/>
      <c r="CP800" s="48"/>
      <c r="CQ800" s="48"/>
      <c r="CR800" s="48"/>
      <c r="CS800" s="48"/>
      <c r="CT800" s="48"/>
      <c r="CU800" s="48"/>
      <c r="CV800" s="48"/>
      <c r="CW800" s="48"/>
      <c r="CX800" s="48"/>
      <c r="CY800" s="48"/>
      <c r="CZ800" s="48"/>
      <c r="DA800" s="48"/>
      <c r="DB800" s="48"/>
      <c r="DC800" s="48"/>
      <c r="DD800" s="48"/>
      <c r="DE800" s="48"/>
      <c r="DF800" s="48"/>
      <c r="DG800" s="48"/>
      <c r="DH800" s="48"/>
      <c r="DI800" s="48"/>
      <c r="DJ800" s="48"/>
      <c r="DK800" s="48"/>
      <c r="DL800" s="48"/>
      <c r="DM800" s="48"/>
      <c r="DN800" s="48"/>
      <c r="DO800" s="48"/>
      <c r="DP800" s="48"/>
    </row>
    <row r="801" spans="1:120" ht="18.75" x14ac:dyDescent="0.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  <c r="AA801" s="46"/>
      <c r="AB801" s="46"/>
      <c r="AC801" s="46"/>
      <c r="AD801" s="46"/>
      <c r="AE801" s="46"/>
      <c r="AF801" s="46"/>
      <c r="AG801" s="46"/>
      <c r="AH801" s="46"/>
      <c r="AI801" s="46"/>
      <c r="AJ801" s="46"/>
      <c r="AK801" s="46"/>
      <c r="AL801" s="46"/>
      <c r="AM801" s="46"/>
      <c r="AN801" s="46"/>
      <c r="AO801" s="46"/>
      <c r="AP801" s="46"/>
      <c r="AQ801" s="46"/>
      <c r="AR801" s="46"/>
      <c r="AS801" s="46"/>
      <c r="AT801" s="46"/>
      <c r="AU801" s="46"/>
      <c r="AV801" s="46"/>
      <c r="AW801" s="46"/>
      <c r="AX801" s="46"/>
      <c r="AY801" s="46"/>
      <c r="AZ801" s="46"/>
      <c r="BA801" s="46"/>
      <c r="BB801" s="46"/>
      <c r="BC801" s="46"/>
      <c r="BD801" s="46"/>
      <c r="BE801" s="46"/>
      <c r="BF801" s="46"/>
      <c r="BG801" s="46"/>
      <c r="BH801" s="46"/>
      <c r="BI801" s="48"/>
      <c r="BJ801" s="48"/>
      <c r="BK801" s="48"/>
      <c r="BL801" s="48"/>
      <c r="BM801" s="48"/>
      <c r="BN801" s="48"/>
      <c r="BO801" s="48"/>
      <c r="BP801" s="48"/>
      <c r="BQ801" s="48"/>
      <c r="BR801" s="48"/>
      <c r="BS801" s="48"/>
      <c r="BT801" s="48"/>
      <c r="BU801" s="48"/>
      <c r="BV801" s="48"/>
      <c r="BW801" s="48"/>
      <c r="BX801" s="48"/>
      <c r="BY801" s="48"/>
      <c r="BZ801" s="48"/>
      <c r="CA801" s="48"/>
      <c r="CB801" s="48"/>
      <c r="CC801" s="48"/>
      <c r="CD801" s="48"/>
      <c r="CE801" s="48"/>
      <c r="CF801" s="48"/>
      <c r="CG801" s="48"/>
      <c r="CH801" s="48"/>
      <c r="CI801" s="48"/>
      <c r="CJ801" s="48"/>
      <c r="CK801" s="48"/>
      <c r="CL801" s="48"/>
      <c r="CM801" s="48"/>
      <c r="CN801" s="48"/>
      <c r="CO801" s="48"/>
      <c r="CP801" s="48"/>
      <c r="CQ801" s="48"/>
      <c r="CR801" s="48"/>
      <c r="CS801" s="48"/>
      <c r="CT801" s="48"/>
      <c r="CU801" s="48"/>
      <c r="CV801" s="48"/>
      <c r="CW801" s="48"/>
      <c r="CX801" s="48"/>
      <c r="CY801" s="48"/>
      <c r="CZ801" s="48"/>
      <c r="DA801" s="48"/>
      <c r="DB801" s="48"/>
      <c r="DC801" s="48"/>
      <c r="DD801" s="48"/>
      <c r="DE801" s="48"/>
      <c r="DF801" s="48"/>
      <c r="DG801" s="48"/>
      <c r="DH801" s="48"/>
      <c r="DI801" s="48"/>
      <c r="DJ801" s="48"/>
      <c r="DK801" s="48"/>
      <c r="DL801" s="48"/>
      <c r="DM801" s="48"/>
      <c r="DN801" s="48"/>
      <c r="DO801" s="48"/>
      <c r="DP801" s="48"/>
    </row>
    <row r="802" spans="1:120" ht="18.75" x14ac:dyDescent="0.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8"/>
      <c r="BJ802" s="48"/>
      <c r="BK802" s="48"/>
      <c r="BL802" s="48"/>
      <c r="BM802" s="48"/>
      <c r="BN802" s="48"/>
      <c r="BO802" s="48"/>
      <c r="BP802" s="48"/>
      <c r="BQ802" s="48"/>
      <c r="BR802" s="48"/>
      <c r="BS802" s="48"/>
      <c r="BT802" s="48"/>
      <c r="BU802" s="48"/>
      <c r="BV802" s="48"/>
      <c r="BW802" s="48"/>
      <c r="BX802" s="48"/>
      <c r="BY802" s="48"/>
      <c r="BZ802" s="48"/>
      <c r="CA802" s="48"/>
      <c r="CB802" s="48"/>
      <c r="CC802" s="48"/>
      <c r="CD802" s="48"/>
      <c r="CE802" s="48"/>
      <c r="CF802" s="48"/>
      <c r="CG802" s="48"/>
      <c r="CH802" s="48"/>
      <c r="CI802" s="48"/>
      <c r="CJ802" s="48"/>
      <c r="CK802" s="48"/>
      <c r="CL802" s="48"/>
      <c r="CM802" s="48"/>
      <c r="CN802" s="48"/>
      <c r="CO802" s="48"/>
      <c r="CP802" s="48"/>
      <c r="CQ802" s="48"/>
      <c r="CR802" s="48"/>
      <c r="CS802" s="48"/>
      <c r="CT802" s="48"/>
      <c r="CU802" s="48"/>
      <c r="CV802" s="48"/>
      <c r="CW802" s="48"/>
      <c r="CX802" s="48"/>
      <c r="CY802" s="48"/>
      <c r="CZ802" s="48"/>
      <c r="DA802" s="48"/>
      <c r="DB802" s="48"/>
      <c r="DC802" s="48"/>
      <c r="DD802" s="48"/>
      <c r="DE802" s="48"/>
      <c r="DF802" s="48"/>
      <c r="DG802" s="48"/>
      <c r="DH802" s="48"/>
      <c r="DI802" s="48"/>
      <c r="DJ802" s="48"/>
      <c r="DK802" s="48"/>
      <c r="DL802" s="48"/>
      <c r="DM802" s="48"/>
      <c r="DN802" s="48"/>
      <c r="DO802" s="48"/>
      <c r="DP802" s="48"/>
    </row>
    <row r="803" spans="1:120" ht="18.75" x14ac:dyDescent="0.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8"/>
      <c r="BJ803" s="48"/>
      <c r="BK803" s="48"/>
      <c r="BL803" s="48"/>
      <c r="BM803" s="48"/>
      <c r="BN803" s="48"/>
      <c r="BO803" s="48"/>
      <c r="BP803" s="48"/>
      <c r="BQ803" s="48"/>
      <c r="BR803" s="48"/>
      <c r="BS803" s="48"/>
      <c r="BT803" s="48"/>
      <c r="BU803" s="48"/>
      <c r="BV803" s="48"/>
      <c r="BW803" s="48"/>
      <c r="BX803" s="48"/>
      <c r="BY803" s="48"/>
      <c r="BZ803" s="48"/>
      <c r="CA803" s="48"/>
      <c r="CB803" s="48"/>
      <c r="CC803" s="48"/>
      <c r="CD803" s="48"/>
      <c r="CE803" s="48"/>
      <c r="CF803" s="48"/>
      <c r="CG803" s="48"/>
      <c r="CH803" s="48"/>
      <c r="CI803" s="48"/>
      <c r="CJ803" s="48"/>
      <c r="CK803" s="48"/>
      <c r="CL803" s="48"/>
      <c r="CM803" s="48"/>
      <c r="CN803" s="48"/>
      <c r="CO803" s="48"/>
      <c r="CP803" s="48"/>
      <c r="CQ803" s="48"/>
      <c r="CR803" s="48"/>
      <c r="CS803" s="48"/>
      <c r="CT803" s="48"/>
      <c r="CU803" s="48"/>
      <c r="CV803" s="48"/>
      <c r="CW803" s="48"/>
      <c r="CX803" s="48"/>
      <c r="CY803" s="48"/>
      <c r="CZ803" s="48"/>
      <c r="DA803" s="48"/>
      <c r="DB803" s="48"/>
      <c r="DC803" s="48"/>
      <c r="DD803" s="48"/>
      <c r="DE803" s="48"/>
      <c r="DF803" s="48"/>
      <c r="DG803" s="48"/>
      <c r="DH803" s="48"/>
      <c r="DI803" s="48"/>
      <c r="DJ803" s="48"/>
      <c r="DK803" s="48"/>
      <c r="DL803" s="48"/>
      <c r="DM803" s="48"/>
      <c r="DN803" s="48"/>
      <c r="DO803" s="48"/>
      <c r="DP803" s="48"/>
    </row>
    <row r="804" spans="1:120" ht="18.75" x14ac:dyDescent="0.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8"/>
      <c r="BJ804" s="48"/>
      <c r="BK804" s="48"/>
      <c r="BL804" s="48"/>
      <c r="BM804" s="48"/>
      <c r="BN804" s="48"/>
      <c r="BO804" s="48"/>
      <c r="BP804" s="48"/>
      <c r="BQ804" s="48"/>
      <c r="BR804" s="48"/>
      <c r="BS804" s="48"/>
      <c r="BT804" s="48"/>
      <c r="BU804" s="48"/>
      <c r="BV804" s="48"/>
      <c r="BW804" s="48"/>
      <c r="BX804" s="48"/>
      <c r="BY804" s="48"/>
      <c r="BZ804" s="48"/>
      <c r="CA804" s="48"/>
      <c r="CB804" s="48"/>
      <c r="CC804" s="48"/>
      <c r="CD804" s="48"/>
      <c r="CE804" s="48"/>
      <c r="CF804" s="48"/>
      <c r="CG804" s="48"/>
      <c r="CH804" s="48"/>
      <c r="CI804" s="48"/>
      <c r="CJ804" s="48"/>
      <c r="CK804" s="48"/>
      <c r="CL804" s="48"/>
      <c r="CM804" s="48"/>
      <c r="CN804" s="48"/>
      <c r="CO804" s="48"/>
      <c r="CP804" s="48"/>
      <c r="CQ804" s="48"/>
      <c r="CR804" s="48"/>
      <c r="CS804" s="48"/>
      <c r="CT804" s="48"/>
      <c r="CU804" s="48"/>
      <c r="CV804" s="48"/>
      <c r="CW804" s="48"/>
      <c r="CX804" s="48"/>
      <c r="CY804" s="48"/>
      <c r="CZ804" s="48"/>
      <c r="DA804" s="48"/>
      <c r="DB804" s="48"/>
      <c r="DC804" s="48"/>
      <c r="DD804" s="48"/>
      <c r="DE804" s="48"/>
      <c r="DF804" s="48"/>
      <c r="DG804" s="48"/>
      <c r="DH804" s="48"/>
      <c r="DI804" s="48"/>
      <c r="DJ804" s="48"/>
      <c r="DK804" s="48"/>
      <c r="DL804" s="48"/>
      <c r="DM804" s="48"/>
      <c r="DN804" s="48"/>
      <c r="DO804" s="48"/>
      <c r="DP804" s="48"/>
    </row>
  </sheetData>
  <sheetProtection algorithmName="SHA-512" hashValue="09c8DzXa5LdiwIygCjP3ji6JA1I5yNFjnEyymATqfFyNeXzlduVHD5uEt1mVV3TXM3Ixwq1+MFzakaH9PaEYWQ==" saltValue="tLT1gh2Cb/wbQdsBXR4XfA==" spinCount="100000" sheet="1" objects="1" scenarios="1" selectLockedCells="1"/>
  <mergeCells count="179">
    <mergeCell ref="D1:E1"/>
    <mergeCell ref="F1:H1"/>
    <mergeCell ref="K1:L1"/>
    <mergeCell ref="M1:O1"/>
    <mergeCell ref="D2:E2"/>
    <mergeCell ref="F2:H2"/>
    <mergeCell ref="P1:Z1"/>
    <mergeCell ref="Q2:Y2"/>
    <mergeCell ref="I1:J1"/>
    <mergeCell ref="C76:P76"/>
    <mergeCell ref="W76:AA76"/>
    <mergeCell ref="AC76:AE76"/>
    <mergeCell ref="AF76:AG76"/>
    <mergeCell ref="AH76:AJ76"/>
    <mergeCell ref="AK76:AM76"/>
    <mergeCell ref="AN76:AP76"/>
    <mergeCell ref="AQ76:AS76"/>
    <mergeCell ref="AT78:AW78"/>
    <mergeCell ref="AC78:AE78"/>
    <mergeCell ref="AF78:AG78"/>
    <mergeCell ref="AH78:AJ78"/>
    <mergeCell ref="AK78:AM78"/>
    <mergeCell ref="AN78:AP78"/>
    <mergeCell ref="AQ78:AS78"/>
    <mergeCell ref="AT76:AW76"/>
    <mergeCell ref="C77:P77"/>
    <mergeCell ref="AC77:AE77"/>
    <mergeCell ref="AF77:AG77"/>
    <mergeCell ref="AH77:AJ77"/>
    <mergeCell ref="AK77:AM77"/>
    <mergeCell ref="AN77:AP77"/>
    <mergeCell ref="AQ77:AS77"/>
    <mergeCell ref="AT77:AW77"/>
    <mergeCell ref="J69:AU69"/>
    <mergeCell ref="J70:AU70"/>
    <mergeCell ref="J71:AU71"/>
    <mergeCell ref="J72:AU72"/>
    <mergeCell ref="J73:AU73"/>
    <mergeCell ref="AC75:AE75"/>
    <mergeCell ref="AF75:AG75"/>
    <mergeCell ref="AH75:AJ75"/>
    <mergeCell ref="AK75:AM75"/>
    <mergeCell ref="AN75:AP75"/>
    <mergeCell ref="AQ75:AS75"/>
    <mergeCell ref="AT75:AW75"/>
    <mergeCell ref="D62:AA66"/>
    <mergeCell ref="AF62:AT62"/>
    <mergeCell ref="AF65:AI65"/>
    <mergeCell ref="AM65:AN65"/>
    <mergeCell ref="AF66:AT66"/>
    <mergeCell ref="J68:AU68"/>
    <mergeCell ref="Q58:Y58"/>
    <mergeCell ref="K59:Y59"/>
    <mergeCell ref="AC59:AW59"/>
    <mergeCell ref="K60:Y60"/>
    <mergeCell ref="AF61:AI61"/>
    <mergeCell ref="AN61:AP61"/>
    <mergeCell ref="AR61:AT61"/>
    <mergeCell ref="Q55:Y55"/>
    <mergeCell ref="AM55:AT55"/>
    <mergeCell ref="Q56:Y56"/>
    <mergeCell ref="AM56:AT56"/>
    <mergeCell ref="Q57:Y57"/>
    <mergeCell ref="AM57:AT57"/>
    <mergeCell ref="S51:U51"/>
    <mergeCell ref="W51:Y51"/>
    <mergeCell ref="S52:U52"/>
    <mergeCell ref="W52:Y52"/>
    <mergeCell ref="C54:AB54"/>
    <mergeCell ref="AC54:AW54"/>
    <mergeCell ref="S49:U49"/>
    <mergeCell ref="W49:Y49"/>
    <mergeCell ref="AK49:AT49"/>
    <mergeCell ref="S50:U50"/>
    <mergeCell ref="W50:Y50"/>
    <mergeCell ref="AK50:AT50"/>
    <mergeCell ref="S47:U47"/>
    <mergeCell ref="W47:Y47"/>
    <mergeCell ref="AK47:AT47"/>
    <mergeCell ref="S48:U48"/>
    <mergeCell ref="W48:Y48"/>
    <mergeCell ref="AK48:AT48"/>
    <mergeCell ref="L43:W43"/>
    <mergeCell ref="AN43:AP43"/>
    <mergeCell ref="AR43:AT43"/>
    <mergeCell ref="C45:AB45"/>
    <mergeCell ref="AC45:AW45"/>
    <mergeCell ref="AK46:AT46"/>
    <mergeCell ref="AN40:AP40"/>
    <mergeCell ref="AR40:AT40"/>
    <mergeCell ref="L41:W41"/>
    <mergeCell ref="AN41:AP41"/>
    <mergeCell ref="AR41:AT41"/>
    <mergeCell ref="L42:P42"/>
    <mergeCell ref="AN42:AP42"/>
    <mergeCell ref="AR42:AT42"/>
    <mergeCell ref="AD38:AL38"/>
    <mergeCell ref="AN38:AP38"/>
    <mergeCell ref="AR38:AT38"/>
    <mergeCell ref="C39:Y39"/>
    <mergeCell ref="AN39:AP39"/>
    <mergeCell ref="AR39:AT39"/>
    <mergeCell ref="L36:W36"/>
    <mergeCell ref="AD36:AL36"/>
    <mergeCell ref="AN36:AP36"/>
    <mergeCell ref="AR36:AT36"/>
    <mergeCell ref="AD37:AL37"/>
    <mergeCell ref="AN37:AP37"/>
    <mergeCell ref="AR37:AT37"/>
    <mergeCell ref="L34:W34"/>
    <mergeCell ref="AD34:AL34"/>
    <mergeCell ref="AN34:AP34"/>
    <mergeCell ref="AR34:AT34"/>
    <mergeCell ref="K35:Q35"/>
    <mergeCell ref="T35:W35"/>
    <mergeCell ref="AD35:AL35"/>
    <mergeCell ref="AN35:AP35"/>
    <mergeCell ref="AR35:AT35"/>
    <mergeCell ref="L32:W32"/>
    <mergeCell ref="AN32:AP32"/>
    <mergeCell ref="AR32:AT32"/>
    <mergeCell ref="K33:Q33"/>
    <mergeCell ref="T33:W33"/>
    <mergeCell ref="AD33:AL33"/>
    <mergeCell ref="AN33:AP33"/>
    <mergeCell ref="AR33:AT33"/>
    <mergeCell ref="K31:Q31"/>
    <mergeCell ref="T31:W31"/>
    <mergeCell ref="AE31:AF31"/>
    <mergeCell ref="AI31:AJ31"/>
    <mergeCell ref="AN31:AP31"/>
    <mergeCell ref="AR31:AT31"/>
    <mergeCell ref="K29:W29"/>
    <mergeCell ref="AN29:AP29"/>
    <mergeCell ref="AR29:AT29"/>
    <mergeCell ref="L30:W30"/>
    <mergeCell ref="AN30:AP30"/>
    <mergeCell ref="AR30:AT30"/>
    <mergeCell ref="J25:K25"/>
    <mergeCell ref="C27:Y27"/>
    <mergeCell ref="Z27:AW27"/>
    <mergeCell ref="K28:W28"/>
    <mergeCell ref="AN28:AP28"/>
    <mergeCell ref="AR28:AT28"/>
    <mergeCell ref="M23:Q23"/>
    <mergeCell ref="V23:X23"/>
    <mergeCell ref="AB23:AE23"/>
    <mergeCell ref="AG23:AI23"/>
    <mergeCell ref="AK23:AM23"/>
    <mergeCell ref="F24:G24"/>
    <mergeCell ref="V24:W24"/>
    <mergeCell ref="AB24:AD24"/>
    <mergeCell ref="AG24:AH24"/>
    <mergeCell ref="AK24:AL24"/>
    <mergeCell ref="G18:H18"/>
    <mergeCell ref="K20:N20"/>
    <mergeCell ref="Q21:U21"/>
    <mergeCell ref="AB21:AF21"/>
    <mergeCell ref="L14:M14"/>
    <mergeCell ref="AF14:AG14"/>
    <mergeCell ref="L15:M15"/>
    <mergeCell ref="AF15:AG15"/>
    <mergeCell ref="AP15:AR15"/>
    <mergeCell ref="L16:M16"/>
    <mergeCell ref="AF16:AG16"/>
    <mergeCell ref="I9:Y9"/>
    <mergeCell ref="AE9:AV9"/>
    <mergeCell ref="C11:J11"/>
    <mergeCell ref="E13:G13"/>
    <mergeCell ref="L13:M13"/>
    <mergeCell ref="X13:AB13"/>
    <mergeCell ref="AF13:AG13"/>
    <mergeCell ref="AO13:AS13"/>
    <mergeCell ref="P5:AK5"/>
    <mergeCell ref="AR5:AS5"/>
    <mergeCell ref="I7:Y7"/>
    <mergeCell ref="AE7:AV7"/>
    <mergeCell ref="I8:Y8"/>
    <mergeCell ref="AE8:AV8"/>
  </mergeCells>
  <conditionalFormatting sqref="P1">
    <cfRule type="containsText" dxfId="1" priority="2" operator="containsText" text="Get">
      <formula>NOT(ISERROR(SEARCH("Get",P1)))</formula>
    </cfRule>
  </conditionalFormatting>
  <conditionalFormatting sqref="Q2:Y2">
    <cfRule type="containsText" dxfId="0" priority="1" operator="containsText" text="click">
      <formula>NOT(ISERROR(SEARCH("click",Q2)))</formula>
    </cfRule>
  </conditionalFormatting>
  <dataValidations count="1">
    <dataValidation allowBlank="1" showInputMessage="1" showErrorMessage="1" prompt="This is defaulted to assume a boiling fluid or a fluid saturated with blanket gas.  User must disable sheet protection to revise for manual entry" sqref="L34:W34" xr:uid="{2D5F767D-6613-4319-9C8C-18CCB1D15309}"/>
  </dataValidations>
  <hyperlinks>
    <hyperlink ref="D5" r:id="rId1" display="WWW.ENGTHANK.COM" xr:uid="{98714542-84FE-4697-83A3-0F88BCD10D08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FFAC9-432E-4FB4-8070-07CA3A23EA22}">
  <dimension ref="B2:O18"/>
  <sheetViews>
    <sheetView showGridLines="0" workbookViewId="0">
      <selection activeCell="K20" sqref="K20"/>
    </sheetView>
  </sheetViews>
  <sheetFormatPr defaultRowHeight="15" x14ac:dyDescent="0.25"/>
  <cols>
    <col min="2" max="2" width="30.42578125" bestFit="1" customWidth="1"/>
    <col min="3" max="3" width="9" customWidth="1"/>
    <col min="4" max="4" width="10.42578125" hidden="1" customWidth="1"/>
    <col min="5" max="5" width="10" bestFit="1" customWidth="1"/>
    <col min="6" max="6" width="9.85546875" hidden="1" customWidth="1"/>
    <col min="7" max="7" width="9.85546875" customWidth="1"/>
    <col min="8" max="8" width="11" bestFit="1" customWidth="1"/>
  </cols>
  <sheetData>
    <row r="2" spans="2:15" ht="18.75" x14ac:dyDescent="0.3">
      <c r="B2" s="390" t="s">
        <v>133</v>
      </c>
      <c r="C2" s="390"/>
      <c r="D2" s="390"/>
      <c r="E2" s="390"/>
      <c r="F2" s="390"/>
      <c r="G2" s="390"/>
      <c r="H2" s="390"/>
      <c r="I2" s="12"/>
      <c r="J2" s="12"/>
      <c r="K2" s="12"/>
      <c r="L2" s="12"/>
      <c r="M2" s="12"/>
      <c r="N2" s="12"/>
      <c r="O2" s="12"/>
    </row>
    <row r="3" spans="2:15" ht="16.5" thickBot="1" x14ac:dyDescent="0.3">
      <c r="B3" s="391" t="s">
        <v>10</v>
      </c>
      <c r="C3" s="391"/>
      <c r="D3" s="391"/>
      <c r="E3" s="391"/>
      <c r="F3" s="391"/>
      <c r="G3" s="391"/>
      <c r="H3" s="391"/>
      <c r="I3" s="12"/>
      <c r="J3" s="12"/>
      <c r="K3" s="12"/>
      <c r="L3" s="12"/>
      <c r="M3" s="12"/>
      <c r="N3" s="12"/>
      <c r="O3" s="12"/>
    </row>
    <row r="4" spans="2:15" ht="15.75" x14ac:dyDescent="0.25">
      <c r="B4" s="15" t="s">
        <v>19</v>
      </c>
      <c r="C4" s="16" t="s">
        <v>21</v>
      </c>
      <c r="D4" s="16" t="s">
        <v>11</v>
      </c>
      <c r="E4" s="16" t="s">
        <v>12</v>
      </c>
      <c r="F4" s="16" t="s">
        <v>13</v>
      </c>
      <c r="G4" s="195" t="s">
        <v>131</v>
      </c>
      <c r="H4" s="17" t="s">
        <v>14</v>
      </c>
      <c r="I4" s="12"/>
      <c r="J4" s="12"/>
      <c r="K4" s="12"/>
      <c r="L4" s="12"/>
      <c r="M4" s="12"/>
      <c r="N4" s="12"/>
      <c r="O4" s="12"/>
    </row>
    <row r="5" spans="2:15" ht="27.75" customHeight="1" thickBot="1" x14ac:dyDescent="0.3">
      <c r="B5" s="18"/>
      <c r="C5" s="19"/>
      <c r="D5" s="19"/>
      <c r="E5" s="19"/>
      <c r="F5" s="19"/>
      <c r="G5" s="196"/>
      <c r="H5" s="20"/>
      <c r="I5" s="12"/>
      <c r="J5" s="12"/>
      <c r="K5" s="12"/>
      <c r="L5" s="12"/>
      <c r="M5" s="12"/>
      <c r="N5" s="12"/>
      <c r="O5" s="12"/>
    </row>
    <row r="6" spans="2:15" ht="15.75" x14ac:dyDescent="0.25">
      <c r="B6" s="21" t="s">
        <v>24</v>
      </c>
      <c r="C6" s="22">
        <v>0</v>
      </c>
      <c r="D6" s="22">
        <v>0</v>
      </c>
      <c r="E6" s="22">
        <v>5</v>
      </c>
      <c r="F6" s="22">
        <v>30</v>
      </c>
      <c r="G6" s="23">
        <v>300</v>
      </c>
      <c r="H6" s="23">
        <v>300</v>
      </c>
      <c r="I6" s="12"/>
      <c r="J6" s="12"/>
      <c r="K6" s="12"/>
      <c r="L6" s="12"/>
      <c r="M6" s="12"/>
      <c r="N6" s="12"/>
      <c r="O6" s="12"/>
    </row>
    <row r="7" spans="2:15" ht="15.75" x14ac:dyDescent="0.25">
      <c r="B7" s="24" t="s">
        <v>22</v>
      </c>
      <c r="C7" s="25">
        <v>7</v>
      </c>
      <c r="D7" s="25">
        <v>14</v>
      </c>
      <c r="E7" s="25">
        <v>30</v>
      </c>
      <c r="F7" s="25">
        <v>360</v>
      </c>
      <c r="G7" s="197">
        <v>30</v>
      </c>
      <c r="H7" s="26">
        <v>1000</v>
      </c>
      <c r="I7" s="12"/>
      <c r="J7" s="12"/>
      <c r="K7" s="12"/>
      <c r="L7" s="12"/>
      <c r="M7" s="12"/>
      <c r="N7" s="12"/>
      <c r="O7" s="12"/>
    </row>
    <row r="8" spans="2:15" ht="15.75" x14ac:dyDescent="0.25">
      <c r="B8" s="27" t="s">
        <v>23</v>
      </c>
      <c r="C8" s="28" t="s">
        <v>15</v>
      </c>
      <c r="D8" s="29" t="s">
        <v>16</v>
      </c>
      <c r="E8" s="29" t="s">
        <v>16</v>
      </c>
      <c r="F8" s="29" t="s">
        <v>16</v>
      </c>
      <c r="G8" s="29" t="s">
        <v>16</v>
      </c>
      <c r="H8" s="30" t="s">
        <v>16</v>
      </c>
      <c r="I8" s="12"/>
      <c r="J8" s="12"/>
      <c r="K8" s="12"/>
      <c r="L8" s="12"/>
      <c r="M8" s="12"/>
      <c r="N8" s="12"/>
      <c r="O8" s="12"/>
    </row>
    <row r="9" spans="2:15" ht="15.75" x14ac:dyDescent="0.25">
      <c r="B9" s="24" t="s">
        <v>20</v>
      </c>
      <c r="C9" s="28" t="s">
        <v>15</v>
      </c>
      <c r="D9" s="28" t="s">
        <v>15</v>
      </c>
      <c r="E9" s="29" t="s">
        <v>16</v>
      </c>
      <c r="F9" s="29" t="s">
        <v>16</v>
      </c>
      <c r="G9" s="29" t="s">
        <v>16</v>
      </c>
      <c r="H9" s="30" t="s">
        <v>16</v>
      </c>
      <c r="I9" s="12"/>
      <c r="J9" s="12"/>
      <c r="K9" s="12"/>
      <c r="L9" s="12"/>
      <c r="M9" s="12"/>
      <c r="N9" s="12"/>
      <c r="O9" s="12"/>
    </row>
    <row r="10" spans="2:15" ht="15.75" x14ac:dyDescent="0.25">
      <c r="B10" s="24" t="s">
        <v>17</v>
      </c>
      <c r="C10" s="28" t="s">
        <v>15</v>
      </c>
      <c r="D10" s="28" t="s">
        <v>15</v>
      </c>
      <c r="E10" s="29" t="s">
        <v>16</v>
      </c>
      <c r="F10" s="29" t="s">
        <v>16</v>
      </c>
      <c r="G10" s="29" t="s">
        <v>16</v>
      </c>
      <c r="H10" s="30" t="s">
        <v>16</v>
      </c>
      <c r="I10" s="12"/>
      <c r="J10" s="12"/>
      <c r="K10" s="12"/>
      <c r="L10" s="12"/>
      <c r="M10" s="12"/>
      <c r="N10" s="12"/>
      <c r="O10" s="12"/>
    </row>
    <row r="11" spans="2:15" ht="15.75" x14ac:dyDescent="0.25">
      <c r="B11" s="40" t="s">
        <v>18</v>
      </c>
      <c r="C11" s="41" t="s">
        <v>15</v>
      </c>
      <c r="D11" s="41" t="s">
        <v>15</v>
      </c>
      <c r="E11" s="41" t="s">
        <v>15</v>
      </c>
      <c r="F11" s="29" t="s">
        <v>16</v>
      </c>
      <c r="G11" s="29" t="s">
        <v>16</v>
      </c>
      <c r="H11" s="42" t="s">
        <v>16</v>
      </c>
      <c r="I11" s="12"/>
      <c r="J11" s="12"/>
      <c r="K11" s="12"/>
      <c r="L11" s="12"/>
      <c r="M11" s="12"/>
      <c r="N11" s="12"/>
      <c r="O11" s="12"/>
    </row>
    <row r="12" spans="2:15" ht="15.75" x14ac:dyDescent="0.25">
      <c r="B12" s="40" t="s">
        <v>128</v>
      </c>
      <c r="C12" s="41" t="s">
        <v>15</v>
      </c>
      <c r="D12" s="41" t="s">
        <v>15</v>
      </c>
      <c r="E12" s="29" t="s">
        <v>16</v>
      </c>
      <c r="F12" s="29" t="s">
        <v>16</v>
      </c>
      <c r="G12" s="29" t="s">
        <v>16</v>
      </c>
      <c r="H12" s="30" t="s">
        <v>16</v>
      </c>
      <c r="I12" s="12"/>
      <c r="J12" s="12"/>
      <c r="K12" s="12"/>
      <c r="L12" s="12"/>
      <c r="M12" s="12"/>
      <c r="N12" s="12"/>
      <c r="O12" s="12"/>
    </row>
    <row r="13" spans="2:15" ht="15.75" x14ac:dyDescent="0.25">
      <c r="B13" s="43" t="s">
        <v>67</v>
      </c>
      <c r="C13" s="41" t="s">
        <v>15</v>
      </c>
      <c r="D13" s="41" t="s">
        <v>15</v>
      </c>
      <c r="E13" s="29" t="s">
        <v>16</v>
      </c>
      <c r="F13" s="29" t="s">
        <v>16</v>
      </c>
      <c r="G13" s="29" t="s">
        <v>16</v>
      </c>
      <c r="H13" s="30" t="s">
        <v>16</v>
      </c>
      <c r="I13" s="12"/>
      <c r="J13" s="12"/>
      <c r="K13" s="12"/>
      <c r="L13" s="12"/>
      <c r="M13" s="12"/>
      <c r="N13" s="12"/>
      <c r="O13" s="12"/>
    </row>
    <row r="14" spans="2:15" ht="15.75" x14ac:dyDescent="0.25">
      <c r="B14" s="43" t="s">
        <v>68</v>
      </c>
      <c r="C14" s="29" t="s">
        <v>16</v>
      </c>
      <c r="D14" s="29" t="s">
        <v>16</v>
      </c>
      <c r="E14" s="29" t="s">
        <v>16</v>
      </c>
      <c r="F14" s="29" t="s">
        <v>16</v>
      </c>
      <c r="G14" s="29" t="s">
        <v>16</v>
      </c>
      <c r="H14" s="30" t="s">
        <v>16</v>
      </c>
      <c r="I14" s="12"/>
      <c r="J14" s="12"/>
      <c r="K14" s="12"/>
      <c r="L14" s="12"/>
      <c r="M14" s="12"/>
      <c r="N14" s="12"/>
      <c r="O14" s="12"/>
    </row>
    <row r="15" spans="2:15" ht="15.75" x14ac:dyDescent="0.25">
      <c r="B15" s="43" t="s">
        <v>132</v>
      </c>
      <c r="C15" s="29" t="s">
        <v>16</v>
      </c>
      <c r="D15" s="29" t="s">
        <v>16</v>
      </c>
      <c r="E15" s="29" t="s">
        <v>16</v>
      </c>
      <c r="F15" s="29" t="s">
        <v>16</v>
      </c>
      <c r="G15" s="29" t="s">
        <v>16</v>
      </c>
      <c r="H15" s="30" t="s">
        <v>16</v>
      </c>
      <c r="I15" s="12"/>
      <c r="J15" s="12"/>
      <c r="K15" s="12"/>
      <c r="L15" s="12"/>
      <c r="M15" s="12"/>
      <c r="N15" s="12"/>
      <c r="O15" s="12"/>
    </row>
    <row r="16" spans="2:15" ht="15.75" x14ac:dyDescent="0.25">
      <c r="B16" s="43" t="s">
        <v>69</v>
      </c>
      <c r="C16" s="41" t="s">
        <v>15</v>
      </c>
      <c r="D16" s="41" t="s">
        <v>15</v>
      </c>
      <c r="E16" s="29" t="s">
        <v>16</v>
      </c>
      <c r="F16" s="29" t="s">
        <v>16</v>
      </c>
      <c r="G16" s="29" t="s">
        <v>16</v>
      </c>
      <c r="H16" s="30" t="s">
        <v>16</v>
      </c>
      <c r="I16" s="12"/>
      <c r="J16" s="12"/>
      <c r="K16" s="12"/>
      <c r="L16" s="12"/>
      <c r="M16" s="12"/>
      <c r="N16" s="12"/>
      <c r="O16" s="12"/>
    </row>
    <row r="17" spans="2:15" ht="15.75" x14ac:dyDescent="0.25">
      <c r="B17" s="193" t="s">
        <v>70</v>
      </c>
      <c r="C17" s="41" t="s">
        <v>15</v>
      </c>
      <c r="D17" s="41" t="s">
        <v>15</v>
      </c>
      <c r="E17" s="194" t="s">
        <v>16</v>
      </c>
      <c r="F17" s="194" t="s">
        <v>16</v>
      </c>
      <c r="G17" s="194" t="s">
        <v>16</v>
      </c>
      <c r="H17" s="42" t="s">
        <v>16</v>
      </c>
      <c r="I17" s="12"/>
      <c r="J17" s="12"/>
      <c r="K17" s="12"/>
      <c r="L17" s="12"/>
      <c r="M17" s="12"/>
      <c r="N17" s="12"/>
      <c r="O17" s="12"/>
    </row>
    <row r="18" spans="2:15" ht="16.5" thickBot="1" x14ac:dyDescent="0.3">
      <c r="B18" s="44" t="s">
        <v>130</v>
      </c>
      <c r="C18" s="31" t="s">
        <v>15</v>
      </c>
      <c r="D18" s="31" t="s">
        <v>15</v>
      </c>
      <c r="E18" s="31" t="s">
        <v>15</v>
      </c>
      <c r="F18" s="31" t="s">
        <v>15</v>
      </c>
      <c r="G18" s="198" t="s">
        <v>16</v>
      </c>
      <c r="H18" s="199" t="s">
        <v>15</v>
      </c>
    </row>
  </sheetData>
  <mergeCells count="2">
    <mergeCell ref="B2:H2"/>
    <mergeCell ref="B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Instruction</vt:lpstr>
      <vt:lpstr>Pump-Calc_USA</vt:lpstr>
      <vt:lpstr>Spreadsheet List</vt:lpstr>
      <vt:lpstr>Days_to_Exp</vt:lpstr>
      <vt:lpstr>EC</vt:lpstr>
      <vt:lpstr>EXP</vt:lpstr>
      <vt:lpstr>Expiration</vt:lpstr>
      <vt:lpstr>ID</vt:lpstr>
      <vt:lpstr>PIN</vt:lpstr>
      <vt:lpstr>Warning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Zhang, Huayan</dc:creator>
  <cp:lastModifiedBy>NewRock</cp:lastModifiedBy>
  <dcterms:created xsi:type="dcterms:W3CDTF">2022-11-21T21:54:37Z</dcterms:created>
  <dcterms:modified xsi:type="dcterms:W3CDTF">2023-01-08T15:18:53Z</dcterms:modified>
</cp:coreProperties>
</file>